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16212" windowHeight="11760" activeTab="1"/>
  </bookViews>
  <sheets>
    <sheet name="НН" sheetId="1" r:id="rId1"/>
    <sheet name="БП" sheetId="2" r:id="rId2"/>
  </sheets>
  <definedNames>
    <definedName name="__bookmark_1" localSheetId="1">БП!$A$1:$G$11</definedName>
    <definedName name="__bookmark_1">НН!$A$1:$F$11</definedName>
    <definedName name="__bookmark_2" localSheetId="1">БП!$A$12:$G$57</definedName>
    <definedName name="__bookmark_2">НН!$A$12:$F$62</definedName>
    <definedName name="_xlnm.Print_Titles" localSheetId="1">БП!$12:$15</definedName>
    <definedName name="_xlnm.Print_Titles" localSheetId="0">НН!$12:$15</definedName>
  </definedNames>
  <calcPr calcId="144525"/>
</workbook>
</file>

<file path=xl/calcChain.xml><?xml version="1.0" encoding="utf-8"?>
<calcChain xmlns="http://schemas.openxmlformats.org/spreadsheetml/2006/main">
  <c r="F44" i="2" l="1"/>
  <c r="E44" i="2"/>
  <c r="G51" i="2"/>
  <c r="F51" i="2"/>
  <c r="E51" i="2"/>
  <c r="G55" i="2"/>
  <c r="F55" i="2"/>
  <c r="E55" i="2"/>
  <c r="E19" i="1"/>
  <c r="E21" i="1"/>
  <c r="F45" i="2"/>
  <c r="F48" i="2"/>
  <c r="E48" i="2"/>
  <c r="G48" i="2" s="1"/>
  <c r="E45" i="2"/>
  <c r="D41" i="1"/>
  <c r="D20" i="1" s="1"/>
  <c r="E41" i="1"/>
  <c r="D21" i="1"/>
  <c r="E26" i="1"/>
  <c r="D26" i="1"/>
  <c r="E29" i="1"/>
  <c r="D29" i="1"/>
  <c r="F39" i="1"/>
  <c r="F34" i="1"/>
  <c r="F23" i="1"/>
  <c r="G46" i="2"/>
  <c r="G47" i="2"/>
  <c r="G49" i="2"/>
  <c r="G50" i="2"/>
  <c r="G52" i="2"/>
  <c r="G53" i="2"/>
  <c r="G54" i="2"/>
  <c r="G56" i="2"/>
  <c r="F42" i="1"/>
  <c r="F43" i="1"/>
  <c r="F45" i="1"/>
  <c r="F46" i="1"/>
  <c r="F47" i="1"/>
  <c r="F48" i="1"/>
  <c r="F22" i="1"/>
  <c r="F27" i="1"/>
  <c r="F30" i="1"/>
  <c r="F31" i="1"/>
  <c r="F32" i="1"/>
  <c r="F33" i="1"/>
  <c r="F36" i="1"/>
  <c r="F37" i="1"/>
  <c r="F38" i="1"/>
  <c r="E43" i="2" l="1"/>
  <c r="E20" i="1"/>
  <c r="D19" i="1"/>
  <c r="D18" i="1" s="1"/>
  <c r="F21" i="1"/>
  <c r="F43" i="2"/>
  <c r="G43" i="2" s="1"/>
  <c r="F19" i="1"/>
  <c r="G45" i="2"/>
  <c r="F29" i="1"/>
  <c r="G44" i="2" l="1"/>
  <c r="E18" i="1"/>
  <c r="F18" i="1" s="1"/>
</calcChain>
</file>

<file path=xl/sharedStrings.xml><?xml version="1.0" encoding="utf-8"?>
<sst xmlns="http://schemas.openxmlformats.org/spreadsheetml/2006/main" count="171" uniqueCount="139">
  <si>
    <t>Наименование показателя</t>
  </si>
  <si>
    <t>Код строки</t>
  </si>
  <si>
    <t>1</t>
  </si>
  <si>
    <t>2</t>
  </si>
  <si>
    <t>3</t>
  </si>
  <si>
    <t>4</t>
  </si>
  <si>
    <t>5</t>
  </si>
  <si>
    <t>6</t>
  </si>
  <si>
    <t>Доходы бюджета - всего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</si>
  <si>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</si>
  <si>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</si>
  <si>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</si>
  <si>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</si>
  <si>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</si>
  <si>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</si>
  <si>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</si>
  <si>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</si>
  <si>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</si>
  <si>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</si>
  <si>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</si>
  <si>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</si>
  <si>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</si>
  <si>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</si>
  <si>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</si>
  <si>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</si>
  <si>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</si>
  <si>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</si>
  <si>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</si>
  <si>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</si>
  <si>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</si>
  <si>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</si>
  <si>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</si>
  <si>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</si>
  <si>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</si>
  <si>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</si>
  <si>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</si>
  <si>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</si>
  <si>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</si>
  <si>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</si>
  <si>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</si>
  <si>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</si>
  <si>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</si>
  <si>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</si>
  <si>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</si>
  <si>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</si>
  <si>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</si>
  <si>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</si>
  <si>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</si>
  <si>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</si>
  <si>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</si>
  <si>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сельских поселений</t>
  </si>
  <si>
    <t>000 11302995100000130</t>
  </si>
  <si>
    <t>ШТРАФЫ, САНКЦИИ, ВОЗМЕЩЕНИЕ УЩЕРБА</t>
  </si>
  <si>
    <t>000 11600000000000000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</si>
  <si>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</si>
  <si>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</si>
  <si>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</si>
  <si>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</si>
  <si>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</si>
  <si>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000 11607090100000140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</si>
  <si>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</si>
  <si>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</si>
  <si>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</si>
  <si>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</si>
  <si>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</si>
  <si>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</si>
  <si>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</si>
  <si>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</si>
  <si>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</si>
  <si>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</si>
  <si>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Приложение № 1</t>
  </si>
  <si>
    <t xml:space="preserve">Налоговые и неналоговые доходы </t>
  </si>
  <si>
    <t>(тыс.руб.)</t>
  </si>
  <si>
    <t>Объем безвозмездных поступлений</t>
  </si>
  <si>
    <t xml:space="preserve"> 11607090000000140</t>
  </si>
  <si>
    <t>11607000000000140</t>
  </si>
  <si>
    <t xml:space="preserve"> 11302990000000130</t>
  </si>
  <si>
    <t xml:space="preserve"> 11302000000000130</t>
  </si>
  <si>
    <t xml:space="preserve"> 10606040000000110</t>
  </si>
  <si>
    <t xml:space="preserve"> 10606030000000110</t>
  </si>
  <si>
    <t xml:space="preserve"> 10606000000000110</t>
  </si>
  <si>
    <t xml:space="preserve"> 10601000000000110</t>
  </si>
  <si>
    <t xml:space="preserve"> 10503000010000110</t>
  </si>
  <si>
    <t>20000000000000000</t>
  </si>
  <si>
    <t xml:space="preserve"> 20200000000000000</t>
  </si>
  <si>
    <t xml:space="preserve"> 20210000000000150</t>
  </si>
  <si>
    <t xml:space="preserve"> 20215001000000150</t>
  </si>
  <si>
    <t xml:space="preserve"> 20215001100000150</t>
  </si>
  <si>
    <t xml:space="preserve"> 20230000000000150</t>
  </si>
  <si>
    <t xml:space="preserve"> 20235118000000150</t>
  </si>
  <si>
    <t xml:space="preserve"> 20235118100000150</t>
  </si>
  <si>
    <t xml:space="preserve"> 20240014000000150</t>
  </si>
  <si>
    <t xml:space="preserve"> 20245160000000150</t>
  </si>
  <si>
    <t>КБК</t>
  </si>
  <si>
    <t>Наименование</t>
  </si>
  <si>
    <t>Годовые бюджетные назначения, тыс.руб.</t>
  </si>
  <si>
    <t>Кассовое исполнение, тыс.руб.</t>
  </si>
  <si>
    <t>% исполнения</t>
  </si>
  <si>
    <t xml:space="preserve"> 1 01 00000 00 0000 000</t>
  </si>
  <si>
    <t>НЕНАЛОГОВЫЕ ДОХОДЫ</t>
  </si>
  <si>
    <t xml:space="preserve">НАЛОГОВЫЕ </t>
  </si>
  <si>
    <t>1 01 020100 10 000 110</t>
  </si>
  <si>
    <t xml:space="preserve"> 1 06 010301 00 000 110</t>
  </si>
  <si>
    <t xml:space="preserve"> 1 06 060331 00 000 110</t>
  </si>
  <si>
    <t xml:space="preserve"> 1 06 060431 00 000 110</t>
  </si>
  <si>
    <t>1 13 000000 00 000 000</t>
  </si>
  <si>
    <t xml:space="preserve"> 1 13 029951 00 000 130</t>
  </si>
  <si>
    <t xml:space="preserve"> 1 16 000000 00 000 000</t>
  </si>
  <si>
    <t>1 16 070901 00 000 100</t>
  </si>
  <si>
    <t>1 05 000000 00 000 000</t>
  </si>
  <si>
    <t>1 05 030100 10 000 110</t>
  </si>
  <si>
    <t>1 06 000000 00 000 000</t>
  </si>
  <si>
    <t>Код бюджетной классификации</t>
  </si>
  <si>
    <t>администратора поступлений</t>
  </si>
  <si>
    <t>доходов  бюджета поселения</t>
  </si>
  <si>
    <t>Приложение № 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</si>
  <si>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(перерасчеты, недоимка и задолженность по сответствующему платежу, в том числе отменённому)</t>
  </si>
  <si>
    <t>1 01 020100 11 000 110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</si>
  <si>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(перерасчеты, недоимка и задолженность по сответствующему платежу, в том числе отменённому)</t>
  </si>
  <si>
    <t>1 01 020300 11 000 110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</si>
  <si>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</si>
  <si>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1 01 020300 12 100 110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</si>
  <si>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(перерасчеты, недоимка и задолженность по сответствующему платежу, в том числе отменённому)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</si>
  <si>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 (пени по соответствующему платежу)</t>
  </si>
  <si>
    <t xml:space="preserve"> 1 06 010301 02 000 110</t>
  </si>
  <si>
    <t xml:space="preserve"> 1 06 010301 01 000 110</t>
  </si>
  <si>
    <t>Земельный налог с физических лиц, обладающих земельным участком, расположенным в границах сельских поселений (перерасчеты, недоимка и задолженность по сответствующему платежу, в том числе отменённому)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</si>
  <si>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</si>
  <si>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 xml:space="preserve"> 1 06 060431 01 000 110</t>
  </si>
  <si>
    <t xml:space="preserve"> 1 06 060431 02 100 110</t>
  </si>
  <si>
    <t xml:space="preserve">к Постановлению №6 от 16.07.2023г   "Об утверждении отчета об исполнении бюджета муниципального 
образования сельского поселения «Краснопартизанское» за  I квартал 2023 года" 
</t>
  </si>
  <si>
    <t xml:space="preserve">Прочие безвозмездные поступления от других бюджетов бюджетной системы </t>
  </si>
  <si>
    <t>20290000000000150</t>
  </si>
  <si>
    <t>Прочие безвозмездные поступления в бюджеты сельских поселений  от  бюджетов муниципальных районов</t>
  </si>
  <si>
    <t>20290054100000150</t>
  </si>
  <si>
    <t>Прочие безвозмездные поступления</t>
  </si>
  <si>
    <t>20700000000000000</t>
  </si>
  <si>
    <t xml:space="preserve">Прочие безвозмездные поступления в бюджеты сельских поселений </t>
  </si>
  <si>
    <t>20705030100000150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</si>
</sst>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[$-1010419]dd\.mm\.yyyy"/>
    <numFmt numFmtId="165" formatCode="&quot;&quot;#000"/>
    <numFmt numFmtId="166" formatCode="&quot;&quot;###,##0.00"/>
    <numFmt numFmtId="167" formatCode="&quot;&quot;###,##0.00000"/>
    <numFmt numFmtId="168" formatCode="#,##0.0"/>
    <numFmt numFmtId="169" formatCode="#,##0.00000"/>
  </numFmts>
  <fonts count="16" x14ac:knownFonts="1">
    <font>
      <sz val="10"/>
      <name val="Arial"/>
      <family val="2"/>
      <charset val="204"/>
    </font>
    <font>
      <b/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27">
    <xf numFmtId="0" fontId="0" fillId="0" borderId="0" xfId="0"/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" fillId="0" borderId="0" xfId="0" applyFont="1" applyFill="1" applyAlignment="1">
      <alignment horizontal="right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left" vertical="top" wrapText="1"/>
    </xf>
    <xf numFmtId="165" fontId="2" fillId="0" borderId="0" xfId="0" applyNumberFormat="1" applyFont="1" applyBorder="1" applyAlignment="1">
      <alignment horizontal="center" wrapText="1"/>
    </xf>
    <xf numFmtId="166" fontId="2" fillId="0" borderId="0" xfId="0" applyNumberFormat="1" applyFont="1" applyBorder="1" applyAlignment="1">
      <alignment horizontal="right" wrapText="1"/>
    </xf>
    <xf numFmtId="0" fontId="0" fillId="0" borderId="0" xfId="0" applyBorder="1"/>
    <xf numFmtId="0" fontId="8" fillId="0" borderId="4" xfId="0" applyFont="1" applyBorder="1" applyAlignment="1">
      <alignment horizontal="left" vertical="top" wrapText="1"/>
    </xf>
    <xf numFmtId="165" fontId="8" fillId="0" borderId="5" xfId="0" applyNumberFormat="1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166" fontId="8" fillId="0" borderId="4" xfId="0" applyNumberFormat="1" applyFont="1" applyBorder="1" applyAlignment="1">
      <alignment horizontal="right" wrapText="1"/>
    </xf>
    <xf numFmtId="166" fontId="8" fillId="0" borderId="6" xfId="0" applyNumberFormat="1" applyFont="1" applyBorder="1" applyAlignment="1">
      <alignment horizontal="right" wrapText="1"/>
    </xf>
    <xf numFmtId="0" fontId="8" fillId="0" borderId="7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7" xfId="0" applyFont="1" applyBorder="1" applyAlignment="1">
      <alignment horizontal="right" wrapText="1"/>
    </xf>
    <xf numFmtId="0" fontId="8" fillId="0" borderId="9" xfId="0" applyFont="1" applyBorder="1" applyAlignment="1">
      <alignment horizontal="right" wrapText="1"/>
    </xf>
    <xf numFmtId="49" fontId="8" fillId="0" borderId="4" xfId="0" applyNumberFormat="1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top" wrapText="1"/>
    </xf>
    <xf numFmtId="165" fontId="9" fillId="0" borderId="5" xfId="0" applyNumberFormat="1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166" fontId="9" fillId="0" borderId="4" xfId="0" applyNumberFormat="1" applyFont="1" applyBorder="1" applyAlignment="1">
      <alignment horizontal="right" wrapText="1"/>
    </xf>
    <xf numFmtId="166" fontId="9" fillId="0" borderId="6" xfId="0" applyNumberFormat="1" applyFont="1" applyBorder="1" applyAlignment="1">
      <alignment horizontal="right" wrapText="1"/>
    </xf>
    <xf numFmtId="0" fontId="9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7" xfId="0" applyFont="1" applyBorder="1" applyAlignment="1">
      <alignment horizontal="right" wrapText="1"/>
    </xf>
    <xf numFmtId="0" fontId="9" fillId="0" borderId="9" xfId="0" applyFont="1" applyBorder="1" applyAlignment="1">
      <alignment horizontal="right" wrapText="1"/>
    </xf>
    <xf numFmtId="165" fontId="9" fillId="0" borderId="13" xfId="0" applyNumberFormat="1" applyFont="1" applyBorder="1" applyAlignment="1">
      <alignment horizontal="center" wrapText="1"/>
    </xf>
    <xf numFmtId="0" fontId="9" fillId="0" borderId="12" xfId="0" applyFont="1" applyBorder="1" applyAlignment="1">
      <alignment horizontal="left" vertical="top" wrapText="1"/>
    </xf>
    <xf numFmtId="165" fontId="9" fillId="0" borderId="14" xfId="0" applyNumberFormat="1" applyFont="1" applyBorder="1" applyAlignment="1">
      <alignment horizontal="center" wrapText="1"/>
    </xf>
    <xf numFmtId="0" fontId="9" fillId="0" borderId="14" xfId="0" applyFont="1" applyBorder="1" applyAlignment="1">
      <alignment horizontal="left" vertical="top" wrapText="1"/>
    </xf>
    <xf numFmtId="168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wrapText="1"/>
    </xf>
    <xf numFmtId="0" fontId="9" fillId="0" borderId="20" xfId="0" applyFont="1" applyBorder="1" applyAlignment="1">
      <alignment horizontal="center" wrapText="1"/>
    </xf>
    <xf numFmtId="0" fontId="10" fillId="0" borderId="4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center" wrapText="1"/>
    </xf>
    <xf numFmtId="167" fontId="9" fillId="0" borderId="14" xfId="0" applyNumberFormat="1" applyFont="1" applyBorder="1" applyAlignment="1">
      <alignment horizontal="center" vertical="center" wrapText="1"/>
    </xf>
    <xf numFmtId="167" fontId="9" fillId="0" borderId="4" xfId="0" applyNumberFormat="1" applyFont="1" applyBorder="1" applyAlignment="1">
      <alignment horizontal="center" vertical="center" wrapText="1"/>
    </xf>
    <xf numFmtId="167" fontId="9" fillId="0" borderId="12" xfId="0" applyNumberFormat="1" applyFont="1" applyBorder="1" applyAlignment="1">
      <alignment horizontal="center" vertical="center" wrapText="1"/>
    </xf>
    <xf numFmtId="43" fontId="9" fillId="0" borderId="4" xfId="1" applyFont="1" applyBorder="1" applyAlignment="1">
      <alignment horizontal="center" wrapText="1"/>
    </xf>
    <xf numFmtId="43" fontId="9" fillId="0" borderId="12" xfId="1" applyFont="1" applyBorder="1" applyAlignment="1">
      <alignment horizontal="center" wrapText="1"/>
    </xf>
    <xf numFmtId="43" fontId="9" fillId="0" borderId="14" xfId="1" applyFont="1" applyBorder="1" applyAlignment="1">
      <alignment horizontal="center" wrapText="1"/>
    </xf>
    <xf numFmtId="169" fontId="10" fillId="0" borderId="14" xfId="0" applyNumberFormat="1" applyFont="1" applyBorder="1" applyAlignment="1">
      <alignment horizontal="center" vertical="center" wrapText="1"/>
    </xf>
    <xf numFmtId="167" fontId="10" fillId="0" borderId="14" xfId="0" applyNumberFormat="1" applyFont="1" applyBorder="1" applyAlignment="1">
      <alignment horizontal="center" vertical="center" wrapText="1"/>
    </xf>
    <xf numFmtId="167" fontId="10" fillId="0" borderId="4" xfId="0" applyNumberFormat="1" applyFont="1" applyBorder="1" applyAlignment="1">
      <alignment horizontal="center" vertical="center" wrapText="1"/>
    </xf>
    <xf numFmtId="166" fontId="10" fillId="0" borderId="14" xfId="0" applyNumberFormat="1" applyFont="1" applyBorder="1" applyAlignment="1">
      <alignment horizontal="center" vertical="center" wrapText="1"/>
    </xf>
    <xf numFmtId="166" fontId="10" fillId="0" borderId="6" xfId="0" applyNumberFormat="1" applyFont="1" applyBorder="1" applyAlignment="1">
      <alignment horizontal="center" vertical="center" wrapText="1"/>
    </xf>
    <xf numFmtId="43" fontId="10" fillId="0" borderId="4" xfId="1" applyFont="1" applyBorder="1" applyAlignment="1">
      <alignment horizontal="center" wrapText="1"/>
    </xf>
    <xf numFmtId="165" fontId="10" fillId="0" borderId="5" xfId="0" applyNumberFormat="1" applyFont="1" applyBorder="1" applyAlignment="1">
      <alignment horizontal="center" wrapText="1"/>
    </xf>
    <xf numFmtId="0" fontId="11" fillId="0" borderId="0" xfId="0" applyFont="1"/>
    <xf numFmtId="44" fontId="10" fillId="0" borderId="4" xfId="0" applyNumberFormat="1" applyFont="1" applyBorder="1" applyAlignment="1">
      <alignment horizontal="center" wrapText="1"/>
    </xf>
    <xf numFmtId="0" fontId="10" fillId="0" borderId="19" xfId="0" applyFont="1" applyBorder="1" applyAlignment="1">
      <alignment vertical="top" wrapText="1"/>
    </xf>
    <xf numFmtId="0" fontId="10" fillId="0" borderId="18" xfId="0" applyFont="1" applyBorder="1" applyAlignment="1">
      <alignment vertical="top" wrapText="1"/>
    </xf>
    <xf numFmtId="0" fontId="6" fillId="0" borderId="14" xfId="0" applyFont="1" applyFill="1" applyBorder="1" applyAlignment="1">
      <alignment horizontal="center" vertical="top"/>
    </xf>
    <xf numFmtId="49" fontId="6" fillId="0" borderId="14" xfId="0" applyNumberFormat="1" applyFont="1" applyFill="1" applyBorder="1" applyAlignment="1">
      <alignment horizontal="center" vertical="top" wrapText="1"/>
    </xf>
    <xf numFmtId="168" fontId="6" fillId="0" borderId="14" xfId="0" applyNumberFormat="1" applyFont="1" applyFill="1" applyBorder="1" applyAlignment="1">
      <alignment horizontal="center" vertical="top" wrapText="1"/>
    </xf>
    <xf numFmtId="0" fontId="6" fillId="0" borderId="14" xfId="0" applyFont="1" applyFill="1" applyBorder="1" applyAlignment="1">
      <alignment horizontal="center" vertical="top" wrapText="1"/>
    </xf>
    <xf numFmtId="0" fontId="12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right" wrapText="1"/>
    </xf>
    <xf numFmtId="0" fontId="8" fillId="0" borderId="0" xfId="0" applyFont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wrapText="1"/>
    </xf>
    <xf numFmtId="165" fontId="8" fillId="0" borderId="15" xfId="0" applyNumberFormat="1" applyFont="1" applyBorder="1" applyAlignment="1">
      <alignment horizontal="center" wrapText="1"/>
    </xf>
    <xf numFmtId="0" fontId="8" fillId="0" borderId="16" xfId="0" applyFont="1" applyBorder="1" applyAlignment="1">
      <alignment horizontal="center" wrapText="1"/>
    </xf>
    <xf numFmtId="0" fontId="15" fillId="0" borderId="4" xfId="0" applyFont="1" applyBorder="1" applyAlignment="1">
      <alignment horizontal="left" vertical="top" wrapText="1"/>
    </xf>
    <xf numFmtId="166" fontId="8" fillId="0" borderId="4" xfId="0" applyNumberFormat="1" applyFont="1" applyBorder="1" applyAlignment="1">
      <alignment horizontal="center" vertical="center" wrapText="1"/>
    </xf>
    <xf numFmtId="166" fontId="8" fillId="0" borderId="6" xfId="0" applyNumberFormat="1" applyFont="1" applyBorder="1" applyAlignment="1">
      <alignment horizontal="center" vertical="center" wrapText="1"/>
    </xf>
    <xf numFmtId="165" fontId="15" fillId="0" borderId="5" xfId="0" applyNumberFormat="1" applyFont="1" applyBorder="1" applyAlignment="1">
      <alignment horizontal="center" wrapText="1"/>
    </xf>
    <xf numFmtId="165" fontId="15" fillId="0" borderId="15" xfId="0" applyNumberFormat="1" applyFont="1" applyBorder="1" applyAlignment="1">
      <alignment horizontal="center" wrapText="1"/>
    </xf>
    <xf numFmtId="49" fontId="15" fillId="0" borderId="4" xfId="0" applyNumberFormat="1" applyFont="1" applyBorder="1" applyAlignment="1">
      <alignment horizontal="center" wrapText="1"/>
    </xf>
    <xf numFmtId="166" fontId="15" fillId="0" borderId="4" xfId="0" applyNumberFormat="1" applyFont="1" applyBorder="1" applyAlignment="1">
      <alignment horizontal="center" vertical="center" wrapText="1"/>
    </xf>
    <xf numFmtId="166" fontId="15" fillId="0" borderId="6" xfId="0" applyNumberFormat="1" applyFont="1" applyBorder="1" applyAlignment="1">
      <alignment horizontal="center" vertical="center" wrapText="1"/>
    </xf>
    <xf numFmtId="0" fontId="14" fillId="0" borderId="0" xfId="0" applyFont="1"/>
    <xf numFmtId="0" fontId="8" fillId="0" borderId="10" xfId="0" applyFont="1" applyBorder="1" applyAlignment="1">
      <alignment wrapText="1"/>
    </xf>
    <xf numFmtId="0" fontId="8" fillId="0" borderId="11" xfId="0" applyFont="1" applyBorder="1" applyAlignment="1">
      <alignment horizontal="center" wrapText="1"/>
    </xf>
    <xf numFmtId="0" fontId="8" fillId="0" borderId="11" xfId="0" applyFont="1" applyBorder="1" applyAlignment="1">
      <alignment horizontal="right" wrapText="1"/>
    </xf>
    <xf numFmtId="0" fontId="0" fillId="0" borderId="0" xfId="0"/>
    <xf numFmtId="0" fontId="12" fillId="0" borderId="0" xfId="0" applyFont="1"/>
    <xf numFmtId="0" fontId="3" fillId="0" borderId="0" xfId="0" applyFont="1" applyAlignment="1">
      <alignment wrapText="1"/>
    </xf>
    <xf numFmtId="0" fontId="0" fillId="0" borderId="0" xfId="0"/>
    <xf numFmtId="0" fontId="3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0" fontId="13" fillId="0" borderId="0" xfId="0" applyFont="1" applyAlignment="1">
      <alignment wrapText="1"/>
    </xf>
    <xf numFmtId="0" fontId="12" fillId="0" borderId="0" xfId="0" applyFont="1"/>
    <xf numFmtId="0" fontId="13" fillId="0" borderId="0" xfId="0" applyFont="1" applyAlignment="1">
      <alignment vertical="top" wrapText="1"/>
    </xf>
    <xf numFmtId="0" fontId="8" fillId="0" borderId="0" xfId="0" applyFont="1" applyAlignment="1">
      <alignment wrapText="1"/>
    </xf>
    <xf numFmtId="0" fontId="14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wrapText="1"/>
    </xf>
    <xf numFmtId="0" fontId="14" fillId="0" borderId="21" xfId="0" applyFont="1" applyBorder="1" applyAlignment="1">
      <alignment horizontal="center" wrapText="1"/>
    </xf>
    <xf numFmtId="0" fontId="14" fillId="0" borderId="22" xfId="0" applyFont="1" applyBorder="1" applyAlignment="1">
      <alignment horizontal="center" wrapText="1"/>
    </xf>
    <xf numFmtId="0" fontId="14" fillId="0" borderId="23" xfId="0" applyFont="1" applyBorder="1" applyAlignment="1">
      <alignment horizontal="center" wrapText="1"/>
    </xf>
    <xf numFmtId="0" fontId="14" fillId="0" borderId="24" xfId="0" applyFont="1" applyBorder="1" applyAlignment="1">
      <alignment horizont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49" fontId="15" fillId="0" borderId="20" xfId="0" applyNumberFormat="1" applyFont="1" applyBorder="1" applyAlignment="1">
      <alignment horizontal="center" wrapText="1"/>
    </xf>
    <xf numFmtId="166" fontId="8" fillId="0" borderId="12" xfId="0" applyNumberFormat="1" applyFont="1" applyBorder="1" applyAlignment="1">
      <alignment horizontal="center" vertical="center" wrapText="1"/>
    </xf>
    <xf numFmtId="166" fontId="15" fillId="0" borderId="14" xfId="0" applyNumberFormat="1" applyFont="1" applyBorder="1" applyAlignment="1">
      <alignment horizontal="center" vertical="center" wrapText="1"/>
    </xf>
    <xf numFmtId="166" fontId="15" fillId="0" borderId="1" xfId="0" applyNumberFormat="1" applyFont="1" applyBorder="1" applyAlignment="1">
      <alignment horizontal="center" vertical="center" wrapText="1"/>
    </xf>
    <xf numFmtId="166" fontId="8" fillId="0" borderId="2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topLeftCell="A34" workbookViewId="0">
      <selection activeCell="J22" sqref="J22"/>
    </sheetView>
  </sheetViews>
  <sheetFormatPr defaultRowHeight="13.2" x14ac:dyDescent="0.25"/>
  <cols>
    <col min="1" max="1" width="29.109375" customWidth="1"/>
    <col min="2" max="2" width="6" hidden="1" customWidth="1"/>
    <col min="3" max="3" width="53" customWidth="1"/>
    <col min="4" max="4" width="12.5546875" customWidth="1"/>
    <col min="5" max="5" width="13.109375" customWidth="1"/>
    <col min="6" max="6" width="12.5546875" customWidth="1"/>
  </cols>
  <sheetData>
    <row r="1" spans="1:8" ht="15.45" customHeight="1" x14ac:dyDescent="0.25">
      <c r="C1" s="7"/>
      <c r="D1" s="106" t="s">
        <v>70</v>
      </c>
      <c r="E1" s="106"/>
      <c r="F1" s="106"/>
    </row>
    <row r="2" spans="1:8" ht="12.75" customHeight="1" x14ac:dyDescent="0.25">
      <c r="A2" s="107" t="s">
        <v>130</v>
      </c>
      <c r="B2" s="107"/>
      <c r="C2" s="107"/>
      <c r="D2" s="107"/>
      <c r="E2" s="107"/>
      <c r="F2" s="107"/>
    </row>
    <row r="3" spans="1:8" ht="34.200000000000003" customHeight="1" x14ac:dyDescent="0.25">
      <c r="A3" s="107"/>
      <c r="B3" s="107"/>
      <c r="C3" s="107"/>
      <c r="D3" s="107"/>
      <c r="E3" s="107"/>
      <c r="F3" s="107"/>
    </row>
    <row r="4" spans="1:8" x14ac:dyDescent="0.25">
      <c r="A4" s="2"/>
      <c r="B4" s="103"/>
      <c r="C4" s="101"/>
      <c r="D4" s="101"/>
      <c r="E4" s="4"/>
      <c r="F4" s="3"/>
    </row>
    <row r="5" spans="1:8" x14ac:dyDescent="0.25">
      <c r="A5" s="105" t="s">
        <v>71</v>
      </c>
      <c r="B5" s="105"/>
      <c r="C5" s="105"/>
      <c r="D5" s="105"/>
      <c r="E5" s="105"/>
      <c r="F5" s="8" t="s">
        <v>72</v>
      </c>
      <c r="G5" s="15"/>
      <c r="H5" s="15"/>
    </row>
    <row r="6" spans="1:8" ht="11.25" hidden="1" customHeight="1" x14ac:dyDescent="0.25">
      <c r="A6" s="2"/>
      <c r="B6" s="103"/>
      <c r="C6" s="101"/>
      <c r="D6" s="101"/>
      <c r="E6" s="4"/>
      <c r="F6" s="3"/>
      <c r="G6" s="15"/>
      <c r="H6" s="15"/>
    </row>
    <row r="7" spans="1:8" ht="33.450000000000003" hidden="1" customHeight="1" x14ac:dyDescent="0.25">
      <c r="A7" s="5"/>
      <c r="B7" s="100"/>
      <c r="C7" s="101"/>
      <c r="D7" s="101"/>
      <c r="E7" s="4"/>
      <c r="F7" s="3"/>
      <c r="G7" s="15"/>
      <c r="H7" s="15"/>
    </row>
    <row r="8" spans="1:8" ht="33.450000000000003" hidden="1" customHeight="1" x14ac:dyDescent="0.25">
      <c r="A8" s="5"/>
      <c r="B8" s="102"/>
      <c r="C8" s="101"/>
      <c r="D8" s="101"/>
      <c r="E8" s="4"/>
      <c r="F8" s="3"/>
      <c r="G8" s="15"/>
      <c r="H8" s="15"/>
    </row>
    <row r="9" spans="1:8" hidden="1" x14ac:dyDescent="0.25">
      <c r="A9" s="2"/>
      <c r="B9" s="103"/>
      <c r="C9" s="101"/>
      <c r="D9" s="101"/>
      <c r="E9" s="2"/>
      <c r="F9" s="3"/>
      <c r="G9" s="15"/>
      <c r="H9" s="15"/>
    </row>
    <row r="10" spans="1:8" hidden="1" x14ac:dyDescent="0.25">
      <c r="A10" s="2"/>
      <c r="B10" s="103"/>
      <c r="C10" s="101"/>
      <c r="D10" s="101"/>
      <c r="E10" s="2"/>
      <c r="F10" s="3"/>
      <c r="G10" s="15"/>
      <c r="H10" s="15"/>
    </row>
    <row r="11" spans="1:8" hidden="1" x14ac:dyDescent="0.25">
      <c r="A11" s="2"/>
      <c r="B11" s="2"/>
      <c r="C11" s="2"/>
      <c r="D11" s="2"/>
      <c r="E11" s="2"/>
      <c r="F11" s="3"/>
      <c r="G11" s="15"/>
      <c r="H11" s="15"/>
    </row>
    <row r="12" spans="1:8" ht="12.75" hidden="1" customHeight="1" x14ac:dyDescent="0.25">
      <c r="A12" s="104"/>
      <c r="B12" s="101"/>
      <c r="C12" s="101"/>
      <c r="D12" s="101"/>
      <c r="E12" s="101"/>
      <c r="F12" s="101"/>
      <c r="G12" s="15"/>
      <c r="H12" s="15"/>
    </row>
    <row r="13" spans="1:8" hidden="1" x14ac:dyDescent="0.25">
      <c r="A13" s="6"/>
      <c r="B13" s="6"/>
      <c r="C13" s="6"/>
      <c r="D13" s="6"/>
      <c r="E13" s="6"/>
      <c r="F13" s="3"/>
      <c r="G13" s="15"/>
      <c r="H13" s="15"/>
    </row>
    <row r="14" spans="1:8" ht="39.6" customHeight="1" x14ac:dyDescent="0.25">
      <c r="A14" s="69" t="s">
        <v>93</v>
      </c>
      <c r="B14" s="69" t="s">
        <v>94</v>
      </c>
      <c r="C14" s="69" t="s">
        <v>94</v>
      </c>
      <c r="D14" s="70" t="s">
        <v>95</v>
      </c>
      <c r="E14" s="71" t="s">
        <v>96</v>
      </c>
      <c r="F14" s="72" t="s">
        <v>97</v>
      </c>
      <c r="G14" s="43"/>
      <c r="H14" s="44"/>
    </row>
    <row r="15" spans="1:8" ht="13.8" hidden="1" thickBot="1" x14ac:dyDescent="0.3">
      <c r="A15" s="27" t="s">
        <v>2</v>
      </c>
      <c r="B15" s="28" t="s">
        <v>3</v>
      </c>
      <c r="C15" s="28" t="s">
        <v>4</v>
      </c>
      <c r="D15" s="28" t="s">
        <v>5</v>
      </c>
      <c r="E15" s="28" t="s">
        <v>6</v>
      </c>
      <c r="F15" s="45" t="s">
        <v>7</v>
      </c>
    </row>
    <row r="16" spans="1:8" hidden="1" x14ac:dyDescent="0.25">
      <c r="A16" s="29" t="s">
        <v>8</v>
      </c>
      <c r="B16" s="30">
        <v>10</v>
      </c>
      <c r="C16" s="31" t="s">
        <v>9</v>
      </c>
      <c r="D16" s="32">
        <v>5040.0020000000004</v>
      </c>
      <c r="E16" s="32">
        <v>1112.2898400000001</v>
      </c>
      <c r="F16" s="33">
        <v>3927.71216</v>
      </c>
    </row>
    <row r="17" spans="1:6" hidden="1" x14ac:dyDescent="0.25">
      <c r="A17" s="34" t="s">
        <v>10</v>
      </c>
      <c r="B17" s="35"/>
      <c r="C17" s="36"/>
      <c r="D17" s="37"/>
      <c r="E17" s="37"/>
      <c r="F17" s="38"/>
    </row>
    <row r="18" spans="1:6" s="1" customFormat="1" ht="26.4" x14ac:dyDescent="0.25">
      <c r="A18" s="50" t="s">
        <v>11</v>
      </c>
      <c r="B18" s="51"/>
      <c r="C18" s="51"/>
      <c r="D18" s="58">
        <f>D19+D20</f>
        <v>283.2</v>
      </c>
      <c r="E18" s="58">
        <f>E19+E20</f>
        <v>39.863209999999995</v>
      </c>
      <c r="F18" s="61">
        <f>E18*100/D18</f>
        <v>14.075992231638416</v>
      </c>
    </row>
    <row r="19" spans="1:6" x14ac:dyDescent="0.25">
      <c r="A19" s="50" t="s">
        <v>100</v>
      </c>
      <c r="B19" s="41">
        <v>10</v>
      </c>
      <c r="C19" s="51"/>
      <c r="D19" s="59">
        <f>D21+D26+D29</f>
        <v>283.2</v>
      </c>
      <c r="E19" s="59">
        <f>E21+E26+E29</f>
        <v>39.634329999999999</v>
      </c>
      <c r="F19" s="61">
        <f>E19*100/D19</f>
        <v>13.99517302259887</v>
      </c>
    </row>
    <row r="20" spans="1:6" s="1" customFormat="1" x14ac:dyDescent="0.25">
      <c r="A20" s="49" t="s">
        <v>99</v>
      </c>
      <c r="B20" s="46"/>
      <c r="C20" s="47"/>
      <c r="D20" s="60">
        <f>D41+D45</f>
        <v>0</v>
      </c>
      <c r="E20" s="60">
        <f>E41+E45</f>
        <v>0.22888</v>
      </c>
      <c r="F20" s="62">
        <v>0</v>
      </c>
    </row>
    <row r="21" spans="1:6" s="65" customFormat="1" ht="25.5" customHeight="1" x14ac:dyDescent="0.25">
      <c r="A21" s="66" t="s">
        <v>98</v>
      </c>
      <c r="B21" s="67"/>
      <c r="C21" s="68" t="s">
        <v>13</v>
      </c>
      <c r="D21" s="60">
        <f>D22</f>
        <v>56</v>
      </c>
      <c r="E21" s="60">
        <f>E22+E24</f>
        <v>8.5502500000000001</v>
      </c>
      <c r="F21" s="62">
        <f t="shared" ref="F21:F48" si="0">E21*100/D21</f>
        <v>15.268303571428572</v>
      </c>
    </row>
    <row r="22" spans="1:6" ht="66" x14ac:dyDescent="0.25">
      <c r="A22" s="55" t="s">
        <v>101</v>
      </c>
      <c r="B22" s="30">
        <v>10</v>
      </c>
      <c r="C22" s="29" t="s">
        <v>17</v>
      </c>
      <c r="D22" s="53">
        <v>56</v>
      </c>
      <c r="E22" s="53">
        <v>8.8123299999999993</v>
      </c>
      <c r="F22" s="62">
        <f t="shared" si="0"/>
        <v>15.73630357142857</v>
      </c>
    </row>
    <row r="23" spans="1:6" s="98" customFormat="1" ht="92.4" x14ac:dyDescent="0.25">
      <c r="A23" s="55" t="s">
        <v>117</v>
      </c>
      <c r="B23" s="30"/>
      <c r="C23" s="29" t="s">
        <v>116</v>
      </c>
      <c r="D23" s="53">
        <v>56</v>
      </c>
      <c r="E23" s="53">
        <v>8.8123299999999993</v>
      </c>
      <c r="F23" s="62">
        <f t="shared" si="0"/>
        <v>15.73630357142857</v>
      </c>
    </row>
    <row r="24" spans="1:6" ht="66" x14ac:dyDescent="0.25">
      <c r="A24" s="55" t="s">
        <v>119</v>
      </c>
      <c r="B24" s="30">
        <v>10</v>
      </c>
      <c r="C24" s="29" t="s">
        <v>118</v>
      </c>
      <c r="D24" s="53">
        <v>0</v>
      </c>
      <c r="E24" s="53">
        <v>-0.26207999999999998</v>
      </c>
      <c r="F24" s="62">
        <v>0</v>
      </c>
    </row>
    <row r="25" spans="1:6" s="98" customFormat="1" ht="52.8" x14ac:dyDescent="0.25">
      <c r="A25" s="55" t="s">
        <v>121</v>
      </c>
      <c r="B25" s="30"/>
      <c r="C25" s="29" t="s">
        <v>120</v>
      </c>
      <c r="D25" s="53">
        <v>0</v>
      </c>
      <c r="E25" s="53">
        <v>-0.26207999999999998</v>
      </c>
      <c r="F25" s="62">
        <v>0</v>
      </c>
    </row>
    <row r="26" spans="1:6" s="65" customFormat="1" x14ac:dyDescent="0.25">
      <c r="A26" s="63" t="s">
        <v>109</v>
      </c>
      <c r="B26" s="64">
        <v>10</v>
      </c>
      <c r="C26" s="48" t="s">
        <v>23</v>
      </c>
      <c r="D26" s="60">
        <f>D28</f>
        <v>0</v>
      </c>
      <c r="E26" s="60">
        <f>E28</f>
        <v>1.349E-2</v>
      </c>
      <c r="F26" s="62">
        <v>0</v>
      </c>
    </row>
    <row r="27" spans="1:6" hidden="1" x14ac:dyDescent="0.25">
      <c r="A27" s="55" t="s">
        <v>82</v>
      </c>
      <c r="B27" s="30">
        <v>10</v>
      </c>
      <c r="C27" s="29" t="s">
        <v>25</v>
      </c>
      <c r="D27" s="53">
        <v>1.2</v>
      </c>
      <c r="E27" s="53">
        <v>0</v>
      </c>
      <c r="F27" s="62">
        <f t="shared" si="0"/>
        <v>0</v>
      </c>
    </row>
    <row r="28" spans="1:6" x14ac:dyDescent="0.25">
      <c r="A28" s="55" t="s">
        <v>110</v>
      </c>
      <c r="B28" s="30">
        <v>10</v>
      </c>
      <c r="C28" s="29" t="s">
        <v>25</v>
      </c>
      <c r="D28" s="53">
        <v>0</v>
      </c>
      <c r="E28" s="53">
        <v>1.349E-2</v>
      </c>
      <c r="F28" s="62">
        <v>0</v>
      </c>
    </row>
    <row r="29" spans="1:6" s="65" customFormat="1" x14ac:dyDescent="0.25">
      <c r="A29" s="63" t="s">
        <v>111</v>
      </c>
      <c r="B29" s="64">
        <v>10</v>
      </c>
      <c r="C29" s="48" t="s">
        <v>28</v>
      </c>
      <c r="D29" s="60">
        <f>D31+D36+D38</f>
        <v>227.2</v>
      </c>
      <c r="E29" s="60">
        <f>E31+E36+E38</f>
        <v>31.070589999999999</v>
      </c>
      <c r="F29" s="62">
        <f t="shared" si="0"/>
        <v>13.675435739436619</v>
      </c>
    </row>
    <row r="30" spans="1:6" hidden="1" x14ac:dyDescent="0.25">
      <c r="A30" s="55" t="s">
        <v>81</v>
      </c>
      <c r="B30" s="30">
        <v>10</v>
      </c>
      <c r="C30" s="29" t="s">
        <v>30</v>
      </c>
      <c r="D30" s="53">
        <v>13.9</v>
      </c>
      <c r="E30" s="53">
        <v>0.63405999999999996</v>
      </c>
      <c r="F30" s="62">
        <f t="shared" si="0"/>
        <v>4.5615827338129495</v>
      </c>
    </row>
    <row r="31" spans="1:6" ht="39.6" x14ac:dyDescent="0.25">
      <c r="A31" s="55" t="s">
        <v>102</v>
      </c>
      <c r="B31" s="30">
        <v>10</v>
      </c>
      <c r="C31" s="29" t="s">
        <v>32</v>
      </c>
      <c r="D31" s="53">
        <v>6</v>
      </c>
      <c r="E31" s="53">
        <v>2.4832299999999998</v>
      </c>
      <c r="F31" s="62">
        <f t="shared" si="0"/>
        <v>41.387166666666666</v>
      </c>
    </row>
    <row r="32" spans="1:6" hidden="1" x14ac:dyDescent="0.25">
      <c r="A32" s="55" t="s">
        <v>80</v>
      </c>
      <c r="B32" s="30">
        <v>10</v>
      </c>
      <c r="C32" s="29" t="s">
        <v>34</v>
      </c>
      <c r="D32" s="53">
        <v>234.3</v>
      </c>
      <c r="E32" s="53">
        <v>26.22775</v>
      </c>
      <c r="F32" s="62">
        <f t="shared" si="0"/>
        <v>11.19408877507469</v>
      </c>
    </row>
    <row r="33" spans="1:6" hidden="1" x14ac:dyDescent="0.25">
      <c r="A33" s="55" t="s">
        <v>79</v>
      </c>
      <c r="B33" s="30">
        <v>10</v>
      </c>
      <c r="C33" s="29" t="s">
        <v>36</v>
      </c>
      <c r="D33" s="53">
        <v>9.1</v>
      </c>
      <c r="E33" s="53">
        <v>11.317</v>
      </c>
      <c r="F33" s="62">
        <f t="shared" si="0"/>
        <v>124.36263736263737</v>
      </c>
    </row>
    <row r="34" spans="1:6" s="98" customFormat="1" ht="66" x14ac:dyDescent="0.25">
      <c r="A34" s="55" t="s">
        <v>125</v>
      </c>
      <c r="B34" s="30"/>
      <c r="C34" s="29" t="s">
        <v>122</v>
      </c>
      <c r="D34" s="53">
        <v>6</v>
      </c>
      <c r="E34" s="53">
        <v>2.4832299999999998</v>
      </c>
      <c r="F34" s="62">
        <f t="shared" si="0"/>
        <v>41.387166666666666</v>
      </c>
    </row>
    <row r="35" spans="1:6" s="98" customFormat="1" ht="52.8" hidden="1" x14ac:dyDescent="0.25">
      <c r="A35" s="55" t="s">
        <v>124</v>
      </c>
      <c r="B35" s="30"/>
      <c r="C35" s="29" t="s">
        <v>123</v>
      </c>
      <c r="D35" s="53">
        <v>0</v>
      </c>
      <c r="E35" s="53">
        <v>0</v>
      </c>
      <c r="F35" s="62">
        <v>0</v>
      </c>
    </row>
    <row r="36" spans="1:6" ht="26.4" x14ac:dyDescent="0.25">
      <c r="A36" s="55" t="s">
        <v>103</v>
      </c>
      <c r="B36" s="30">
        <v>10</v>
      </c>
      <c r="C36" s="29" t="s">
        <v>38</v>
      </c>
      <c r="D36" s="53">
        <v>15</v>
      </c>
      <c r="E36" s="53">
        <v>7.5441599999999998</v>
      </c>
      <c r="F36" s="62">
        <f t="shared" si="0"/>
        <v>50.294399999999996</v>
      </c>
    </row>
    <row r="37" spans="1:6" hidden="1" x14ac:dyDescent="0.25">
      <c r="A37" s="55" t="s">
        <v>78</v>
      </c>
      <c r="B37" s="30">
        <v>10</v>
      </c>
      <c r="C37" s="29" t="s">
        <v>40</v>
      </c>
      <c r="D37" s="53">
        <v>225.2</v>
      </c>
      <c r="E37" s="53">
        <v>14.91075</v>
      </c>
      <c r="F37" s="62">
        <f t="shared" si="0"/>
        <v>6.6211145648312613</v>
      </c>
    </row>
    <row r="38" spans="1:6" ht="26.4" x14ac:dyDescent="0.25">
      <c r="A38" s="55" t="s">
        <v>104</v>
      </c>
      <c r="B38" s="30">
        <v>10</v>
      </c>
      <c r="C38" s="29" t="s">
        <v>42</v>
      </c>
      <c r="D38" s="53">
        <v>206.2</v>
      </c>
      <c r="E38" s="53">
        <v>21.043199999999999</v>
      </c>
      <c r="F38" s="62">
        <f t="shared" si="0"/>
        <v>10.205237633365664</v>
      </c>
    </row>
    <row r="39" spans="1:6" s="98" customFormat="1" ht="52.8" x14ac:dyDescent="0.25">
      <c r="A39" s="55" t="s">
        <v>128</v>
      </c>
      <c r="B39" s="30"/>
      <c r="C39" s="29" t="s">
        <v>126</v>
      </c>
      <c r="D39" s="53">
        <v>206.2</v>
      </c>
      <c r="E39" s="53">
        <v>21.043199999999999</v>
      </c>
      <c r="F39" s="62">
        <f t="shared" si="0"/>
        <v>10.205237633365664</v>
      </c>
    </row>
    <row r="40" spans="1:6" s="98" customFormat="1" ht="39.6" hidden="1" x14ac:dyDescent="0.25">
      <c r="A40" s="55" t="s">
        <v>129</v>
      </c>
      <c r="B40" s="30"/>
      <c r="C40" s="29" t="s">
        <v>127</v>
      </c>
      <c r="D40" s="53">
        <v>0</v>
      </c>
      <c r="E40" s="53"/>
      <c r="F40" s="62">
        <v>0</v>
      </c>
    </row>
    <row r="41" spans="1:6" s="65" customFormat="1" ht="26.4" x14ac:dyDescent="0.25">
      <c r="A41" s="63" t="s">
        <v>105</v>
      </c>
      <c r="B41" s="64">
        <v>10</v>
      </c>
      <c r="C41" s="48" t="s">
        <v>44</v>
      </c>
      <c r="D41" s="60">
        <f>D44</f>
        <v>0</v>
      </c>
      <c r="E41" s="60">
        <f>E44</f>
        <v>0.22888</v>
      </c>
      <c r="F41" s="62">
        <v>0</v>
      </c>
    </row>
    <row r="42" spans="1:6" hidden="1" x14ac:dyDescent="0.25">
      <c r="A42" s="55" t="s">
        <v>77</v>
      </c>
      <c r="B42" s="30">
        <v>10</v>
      </c>
      <c r="C42" s="29" t="s">
        <v>46</v>
      </c>
      <c r="D42" s="53">
        <v>14.6</v>
      </c>
      <c r="E42" s="53">
        <v>0</v>
      </c>
      <c r="F42" s="62">
        <f t="shared" si="0"/>
        <v>0</v>
      </c>
    </row>
    <row r="43" spans="1:6" hidden="1" x14ac:dyDescent="0.25">
      <c r="A43" s="55" t="s">
        <v>76</v>
      </c>
      <c r="B43" s="30">
        <v>10</v>
      </c>
      <c r="C43" s="29" t="s">
        <v>48</v>
      </c>
      <c r="D43" s="53">
        <v>14.6</v>
      </c>
      <c r="E43" s="53">
        <v>0</v>
      </c>
      <c r="F43" s="62">
        <f t="shared" si="0"/>
        <v>0</v>
      </c>
    </row>
    <row r="44" spans="1:6" ht="26.4" x14ac:dyDescent="0.25">
      <c r="A44" s="55" t="s">
        <v>106</v>
      </c>
      <c r="B44" s="30">
        <v>10</v>
      </c>
      <c r="C44" s="29" t="s">
        <v>50</v>
      </c>
      <c r="D44" s="53">
        <v>0</v>
      </c>
      <c r="E44" s="53">
        <v>0.22888</v>
      </c>
      <c r="F44" s="62">
        <v>0</v>
      </c>
    </row>
    <row r="45" spans="1:6" s="65" customFormat="1" hidden="1" x14ac:dyDescent="0.25">
      <c r="A45" s="63" t="s">
        <v>107</v>
      </c>
      <c r="B45" s="64">
        <v>10</v>
      </c>
      <c r="C45" s="48" t="s">
        <v>52</v>
      </c>
      <c r="D45" s="60">
        <v>0</v>
      </c>
      <c r="E45" s="60">
        <v>0</v>
      </c>
      <c r="F45" s="62" t="e">
        <f t="shared" si="0"/>
        <v>#DIV/0!</v>
      </c>
    </row>
    <row r="46" spans="1:6" ht="105.6" hidden="1" x14ac:dyDescent="0.25">
      <c r="A46" s="55" t="s">
        <v>75</v>
      </c>
      <c r="B46" s="30">
        <v>10</v>
      </c>
      <c r="C46" s="29" t="s">
        <v>54</v>
      </c>
      <c r="D46" s="53">
        <v>0.8</v>
      </c>
      <c r="E46" s="53">
        <v>0</v>
      </c>
      <c r="F46" s="62">
        <f t="shared" si="0"/>
        <v>0</v>
      </c>
    </row>
    <row r="47" spans="1:6" ht="79.2" hidden="1" x14ac:dyDescent="0.25">
      <c r="A47" s="56" t="s">
        <v>74</v>
      </c>
      <c r="B47" s="39">
        <v>10</v>
      </c>
      <c r="C47" s="40" t="s">
        <v>56</v>
      </c>
      <c r="D47" s="54">
        <v>0.8</v>
      </c>
      <c r="E47" s="54">
        <v>0</v>
      </c>
      <c r="F47" s="62">
        <f t="shared" si="0"/>
        <v>0</v>
      </c>
    </row>
    <row r="48" spans="1:6" ht="66" hidden="1" x14ac:dyDescent="0.25">
      <c r="A48" s="57" t="s">
        <v>108</v>
      </c>
      <c r="B48" s="41">
        <v>10</v>
      </c>
      <c r="C48" s="42" t="s">
        <v>58</v>
      </c>
      <c r="D48" s="52">
        <v>0</v>
      </c>
      <c r="E48" s="52">
        <v>0</v>
      </c>
      <c r="F48" s="62" t="e">
        <f t="shared" si="0"/>
        <v>#DIV/0!</v>
      </c>
    </row>
    <row r="49" spans="1:6" s="15" customFormat="1" x14ac:dyDescent="0.25">
      <c r="A49" s="12"/>
      <c r="B49" s="13"/>
      <c r="C49" s="10"/>
      <c r="D49" s="14"/>
      <c r="E49" s="14"/>
      <c r="F49" s="14"/>
    </row>
    <row r="50" spans="1:6" s="15" customFormat="1" x14ac:dyDescent="0.25">
      <c r="A50" s="12"/>
      <c r="B50" s="13"/>
      <c r="C50" s="10"/>
      <c r="D50" s="14"/>
      <c r="E50" s="14"/>
      <c r="F50" s="14"/>
    </row>
    <row r="51" spans="1:6" s="15" customFormat="1" x14ac:dyDescent="0.25">
      <c r="A51" s="12"/>
      <c r="B51" s="13"/>
      <c r="C51" s="10"/>
      <c r="D51" s="14"/>
      <c r="E51" s="14"/>
      <c r="F51" s="14"/>
    </row>
    <row r="52" spans="1:6" s="15" customFormat="1" x14ac:dyDescent="0.25">
      <c r="A52" s="12"/>
      <c r="B52" s="13"/>
      <c r="C52" s="10"/>
      <c r="D52" s="14"/>
      <c r="E52" s="14"/>
      <c r="F52" s="14"/>
    </row>
    <row r="53" spans="1:6" s="15" customFormat="1" x14ac:dyDescent="0.25">
      <c r="A53" s="12"/>
      <c r="B53" s="13"/>
      <c r="C53" s="10"/>
      <c r="D53" s="14"/>
      <c r="E53" s="14"/>
      <c r="F53" s="14"/>
    </row>
    <row r="54" spans="1:6" s="15" customFormat="1" x14ac:dyDescent="0.25">
      <c r="A54" s="12"/>
      <c r="B54" s="13"/>
      <c r="C54" s="10"/>
      <c r="D54" s="14"/>
      <c r="E54" s="14"/>
      <c r="F54" s="14"/>
    </row>
    <row r="55" spans="1:6" s="15" customFormat="1" x14ac:dyDescent="0.25">
      <c r="A55" s="12"/>
      <c r="B55" s="13"/>
      <c r="C55" s="10"/>
      <c r="D55" s="14"/>
      <c r="F55" s="14"/>
    </row>
    <row r="56" spans="1:6" s="15" customFormat="1" x14ac:dyDescent="0.25">
      <c r="A56" s="12"/>
      <c r="B56" s="13"/>
      <c r="C56" s="10"/>
      <c r="D56" s="14"/>
      <c r="F56" s="14"/>
    </row>
    <row r="57" spans="1:6" s="15" customFormat="1" x14ac:dyDescent="0.25">
      <c r="A57" s="12"/>
      <c r="B57" s="13"/>
      <c r="C57" s="10"/>
      <c r="D57" s="14"/>
      <c r="F57" s="14"/>
    </row>
    <row r="58" spans="1:6" s="15" customFormat="1" x14ac:dyDescent="0.25">
      <c r="A58" s="12"/>
      <c r="B58" s="13"/>
      <c r="C58" s="10"/>
      <c r="D58" s="14"/>
      <c r="F58" s="14"/>
    </row>
    <row r="59" spans="1:6" s="15" customFormat="1" x14ac:dyDescent="0.25">
      <c r="A59" s="12"/>
      <c r="B59" s="13"/>
      <c r="C59" s="10"/>
      <c r="D59" s="14"/>
      <c r="F59" s="14"/>
    </row>
    <row r="60" spans="1:6" s="15" customFormat="1" x14ac:dyDescent="0.25">
      <c r="A60" s="12"/>
      <c r="B60" s="13"/>
      <c r="C60" s="10"/>
      <c r="D60" s="14"/>
      <c r="F60" s="14"/>
    </row>
    <row r="61" spans="1:6" s="15" customFormat="1" x14ac:dyDescent="0.25">
      <c r="A61" s="12"/>
      <c r="B61" s="13"/>
      <c r="C61" s="10"/>
      <c r="D61" s="14"/>
      <c r="F61" s="14"/>
    </row>
    <row r="62" spans="1:6" x14ac:dyDescent="0.25">
      <c r="A62" s="9"/>
      <c r="B62" s="10"/>
      <c r="C62" s="10"/>
      <c r="D62" s="11"/>
      <c r="F62" s="11"/>
    </row>
  </sheetData>
  <mergeCells count="10">
    <mergeCell ref="A5:E5"/>
    <mergeCell ref="B4:D4"/>
    <mergeCell ref="B6:D6"/>
    <mergeCell ref="D1:F1"/>
    <mergeCell ref="A2:F3"/>
    <mergeCell ref="B7:D7"/>
    <mergeCell ref="B8:D8"/>
    <mergeCell ref="B9:D9"/>
    <mergeCell ref="B10:D10"/>
    <mergeCell ref="A12:F12"/>
  </mergeCells>
  <pageMargins left="0.78740157480314965" right="0.31496062992125984" top="0.43307086614173229" bottom="0.43307086614173229" header="0.39370078740157483" footer="0.39370078740157483"/>
  <pageSetup paperSize="9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abSelected="1" topLeftCell="A47" workbookViewId="0">
      <selection activeCell="H15" sqref="H15"/>
    </sheetView>
  </sheetViews>
  <sheetFormatPr defaultColWidth="9.109375" defaultRowHeight="13.8" x14ac:dyDescent="0.25"/>
  <cols>
    <col min="1" max="1" width="64" style="73" customWidth="1"/>
    <col min="2" max="2" width="6" style="73" hidden="1" customWidth="1"/>
    <col min="3" max="3" width="11" style="73" customWidth="1"/>
    <col min="4" max="4" width="20.109375" style="73" customWidth="1"/>
    <col min="5" max="5" width="14.33203125" style="73" customWidth="1"/>
    <col min="6" max="6" width="13.44140625" style="73" customWidth="1"/>
    <col min="7" max="7" width="13.6640625" style="73" customWidth="1"/>
    <col min="8" max="16384" width="9.109375" style="73"/>
  </cols>
  <sheetData>
    <row r="1" spans="1:7" ht="15.45" customHeight="1" x14ac:dyDescent="0.25">
      <c r="D1" s="74"/>
      <c r="E1" s="113" t="s">
        <v>115</v>
      </c>
      <c r="F1" s="113"/>
      <c r="G1" s="113"/>
    </row>
    <row r="2" spans="1:7" x14ac:dyDescent="0.25">
      <c r="A2" s="114" t="s">
        <v>130</v>
      </c>
      <c r="B2" s="114"/>
      <c r="C2" s="114"/>
      <c r="D2" s="114"/>
      <c r="E2" s="114"/>
      <c r="F2" s="114"/>
      <c r="G2" s="114"/>
    </row>
    <row r="3" spans="1:7" x14ac:dyDescent="0.25">
      <c r="A3" s="114"/>
      <c r="B3" s="114"/>
      <c r="C3" s="114"/>
      <c r="D3" s="114"/>
      <c r="E3" s="114"/>
      <c r="F3" s="114"/>
      <c r="G3" s="114"/>
    </row>
    <row r="4" spans="1:7" x14ac:dyDescent="0.25">
      <c r="A4" s="75"/>
      <c r="B4" s="111"/>
      <c r="C4" s="111"/>
      <c r="D4" s="109"/>
      <c r="E4" s="109"/>
      <c r="F4" s="76"/>
      <c r="G4" s="77"/>
    </row>
    <row r="5" spans="1:7" hidden="1" x14ac:dyDescent="0.25">
      <c r="A5" s="75"/>
      <c r="B5" s="115"/>
      <c r="C5" s="115"/>
      <c r="D5" s="109"/>
      <c r="E5" s="109"/>
      <c r="F5" s="76"/>
      <c r="G5" s="78"/>
    </row>
    <row r="6" spans="1:7" ht="11.25" hidden="1" customHeight="1" x14ac:dyDescent="0.25">
      <c r="A6" s="75"/>
      <c r="B6" s="111"/>
      <c r="C6" s="111"/>
      <c r="D6" s="109"/>
      <c r="E6" s="109"/>
      <c r="F6" s="76"/>
      <c r="G6" s="77"/>
    </row>
    <row r="7" spans="1:7" ht="33.450000000000003" hidden="1" customHeight="1" x14ac:dyDescent="0.25">
      <c r="A7" s="79"/>
      <c r="B7" s="108"/>
      <c r="C7" s="108"/>
      <c r="D7" s="109"/>
      <c r="E7" s="109"/>
      <c r="F7" s="76"/>
      <c r="G7" s="77"/>
    </row>
    <row r="8" spans="1:7" ht="33.450000000000003" hidden="1" customHeight="1" x14ac:dyDescent="0.25">
      <c r="A8" s="79"/>
      <c r="B8" s="110"/>
      <c r="C8" s="110"/>
      <c r="D8" s="109"/>
      <c r="E8" s="109"/>
      <c r="F8" s="76"/>
      <c r="G8" s="77"/>
    </row>
    <row r="9" spans="1:7" hidden="1" x14ac:dyDescent="0.25">
      <c r="A9" s="75"/>
      <c r="B9" s="111"/>
      <c r="C9" s="111"/>
      <c r="D9" s="109"/>
      <c r="E9" s="109"/>
      <c r="F9" s="75"/>
      <c r="G9" s="77"/>
    </row>
    <row r="10" spans="1:7" hidden="1" x14ac:dyDescent="0.25">
      <c r="A10" s="75"/>
      <c r="B10" s="111"/>
      <c r="C10" s="111"/>
      <c r="D10" s="109"/>
      <c r="E10" s="109"/>
      <c r="F10" s="75"/>
      <c r="G10" s="77"/>
    </row>
    <row r="11" spans="1:7" hidden="1" x14ac:dyDescent="0.25">
      <c r="A11" s="75"/>
      <c r="B11" s="75"/>
      <c r="C11" s="75"/>
      <c r="D11" s="75"/>
      <c r="E11" s="75"/>
      <c r="F11" s="75"/>
      <c r="G11" s="77"/>
    </row>
    <row r="12" spans="1:7" ht="15.45" customHeight="1" x14ac:dyDescent="0.25">
      <c r="A12" s="112" t="s">
        <v>73</v>
      </c>
      <c r="B12" s="112"/>
      <c r="C12" s="112"/>
      <c r="D12" s="112"/>
      <c r="E12" s="112"/>
      <c r="F12" s="112"/>
      <c r="G12" s="112"/>
    </row>
    <row r="13" spans="1:7" x14ac:dyDescent="0.25">
      <c r="A13" s="80"/>
      <c r="B13" s="80"/>
      <c r="C13" s="80"/>
      <c r="D13" s="80"/>
      <c r="E13" s="80"/>
      <c r="F13" s="80"/>
      <c r="G13" s="80"/>
    </row>
    <row r="14" spans="1:7" ht="27.75" customHeight="1" x14ac:dyDescent="0.25">
      <c r="A14" s="120" t="s">
        <v>0</v>
      </c>
      <c r="B14" s="81" t="s">
        <v>1</v>
      </c>
      <c r="C14" s="118" t="s">
        <v>112</v>
      </c>
      <c r="D14" s="119"/>
      <c r="E14" s="116" t="s">
        <v>95</v>
      </c>
      <c r="F14" s="116" t="s">
        <v>96</v>
      </c>
      <c r="G14" s="116" t="s">
        <v>97</v>
      </c>
    </row>
    <row r="15" spans="1:7" ht="58.5" customHeight="1" thickBot="1" x14ac:dyDescent="0.3">
      <c r="A15" s="121"/>
      <c r="B15" s="82" t="s">
        <v>3</v>
      </c>
      <c r="C15" s="83" t="s">
        <v>113</v>
      </c>
      <c r="D15" s="83" t="s">
        <v>114</v>
      </c>
      <c r="E15" s="117"/>
      <c r="F15" s="117"/>
      <c r="G15" s="117"/>
    </row>
    <row r="16" spans="1:7" hidden="1" x14ac:dyDescent="0.25">
      <c r="A16" s="16" t="s">
        <v>8</v>
      </c>
      <c r="B16" s="17">
        <v>10</v>
      </c>
      <c r="C16" s="84"/>
      <c r="D16" s="18" t="s">
        <v>9</v>
      </c>
      <c r="E16" s="19">
        <v>5040.0020000000004</v>
      </c>
      <c r="F16" s="19">
        <v>1112.2898400000001</v>
      </c>
      <c r="G16" s="20">
        <v>3927.71216</v>
      </c>
    </row>
    <row r="17" spans="1:7" hidden="1" x14ac:dyDescent="0.25">
      <c r="A17" s="21" t="s">
        <v>10</v>
      </c>
      <c r="B17" s="22"/>
      <c r="C17" s="85"/>
      <c r="D17" s="23"/>
      <c r="E17" s="24"/>
      <c r="F17" s="24"/>
      <c r="G17" s="25"/>
    </row>
    <row r="18" spans="1:7" ht="27.6" hidden="1" x14ac:dyDescent="0.25">
      <c r="A18" s="16" t="s">
        <v>11</v>
      </c>
      <c r="B18" s="17">
        <v>10</v>
      </c>
      <c r="C18" s="84"/>
      <c r="D18" s="18" t="s">
        <v>12</v>
      </c>
      <c r="E18" s="19">
        <v>311.8</v>
      </c>
      <c r="F18" s="19">
        <v>37.814839999999997</v>
      </c>
      <c r="G18" s="20">
        <v>273.98515999999995</v>
      </c>
    </row>
    <row r="19" spans="1:7" ht="27.6" hidden="1" x14ac:dyDescent="0.25">
      <c r="A19" s="16" t="s">
        <v>13</v>
      </c>
      <c r="B19" s="17">
        <v>10</v>
      </c>
      <c r="C19" s="84"/>
      <c r="D19" s="18" t="s">
        <v>14</v>
      </c>
      <c r="E19" s="19">
        <v>47</v>
      </c>
      <c r="F19" s="19">
        <v>10.95303</v>
      </c>
      <c r="G19" s="20">
        <v>36.046970000000002</v>
      </c>
    </row>
    <row r="20" spans="1:7" ht="27.6" hidden="1" x14ac:dyDescent="0.25">
      <c r="A20" s="16" t="s">
        <v>15</v>
      </c>
      <c r="B20" s="17">
        <v>10</v>
      </c>
      <c r="C20" s="84"/>
      <c r="D20" s="18" t="s">
        <v>16</v>
      </c>
      <c r="E20" s="19">
        <v>47</v>
      </c>
      <c r="F20" s="19">
        <v>10.95303</v>
      </c>
      <c r="G20" s="20">
        <v>36.046970000000002</v>
      </c>
    </row>
    <row r="21" spans="1:7" ht="69" hidden="1" x14ac:dyDescent="0.25">
      <c r="A21" s="16" t="s">
        <v>17</v>
      </c>
      <c r="B21" s="17">
        <v>10</v>
      </c>
      <c r="C21" s="84"/>
      <c r="D21" s="18" t="s">
        <v>18</v>
      </c>
      <c r="E21" s="19">
        <v>47</v>
      </c>
      <c r="F21" s="19">
        <v>10.94303</v>
      </c>
      <c r="G21" s="20">
        <v>36.05697</v>
      </c>
    </row>
    <row r="22" spans="1:7" ht="41.4" hidden="1" x14ac:dyDescent="0.25">
      <c r="A22" s="16" t="s">
        <v>19</v>
      </c>
      <c r="B22" s="17">
        <v>10</v>
      </c>
      <c r="C22" s="84"/>
      <c r="D22" s="18" t="s">
        <v>20</v>
      </c>
      <c r="E22" s="19">
        <v>0</v>
      </c>
      <c r="F22" s="19">
        <v>0.01</v>
      </c>
      <c r="G22" s="20">
        <v>0</v>
      </c>
    </row>
    <row r="23" spans="1:7" ht="69" hidden="1" x14ac:dyDescent="0.25">
      <c r="A23" s="16" t="s">
        <v>21</v>
      </c>
      <c r="B23" s="17">
        <v>10</v>
      </c>
      <c r="C23" s="84"/>
      <c r="D23" s="18" t="s">
        <v>22</v>
      </c>
      <c r="E23" s="19">
        <v>0</v>
      </c>
      <c r="F23" s="19">
        <v>0.01</v>
      </c>
      <c r="G23" s="20">
        <v>0</v>
      </c>
    </row>
    <row r="24" spans="1:7" ht="27.6" hidden="1" x14ac:dyDescent="0.25">
      <c r="A24" s="16" t="s">
        <v>23</v>
      </c>
      <c r="B24" s="17">
        <v>10</v>
      </c>
      <c r="C24" s="84"/>
      <c r="D24" s="18" t="s">
        <v>24</v>
      </c>
      <c r="E24" s="19">
        <v>1.2</v>
      </c>
      <c r="F24" s="19">
        <v>0</v>
      </c>
      <c r="G24" s="20">
        <v>1.2</v>
      </c>
    </row>
    <row r="25" spans="1:7" ht="27.6" hidden="1" x14ac:dyDescent="0.25">
      <c r="A25" s="16" t="s">
        <v>25</v>
      </c>
      <c r="B25" s="17">
        <v>10</v>
      </c>
      <c r="C25" s="84"/>
      <c r="D25" s="18" t="s">
        <v>26</v>
      </c>
      <c r="E25" s="19">
        <v>1.2</v>
      </c>
      <c r="F25" s="19">
        <v>0</v>
      </c>
      <c r="G25" s="20">
        <v>1.2</v>
      </c>
    </row>
    <row r="26" spans="1:7" ht="27.6" hidden="1" x14ac:dyDescent="0.25">
      <c r="A26" s="16" t="s">
        <v>25</v>
      </c>
      <c r="B26" s="17">
        <v>10</v>
      </c>
      <c r="C26" s="84"/>
      <c r="D26" s="18" t="s">
        <v>27</v>
      </c>
      <c r="E26" s="19">
        <v>1.2</v>
      </c>
      <c r="F26" s="19">
        <v>0</v>
      </c>
      <c r="G26" s="20">
        <v>1.2</v>
      </c>
    </row>
    <row r="27" spans="1:7" ht="27.6" hidden="1" x14ac:dyDescent="0.25">
      <c r="A27" s="16" t="s">
        <v>28</v>
      </c>
      <c r="B27" s="17">
        <v>10</v>
      </c>
      <c r="C27" s="84"/>
      <c r="D27" s="18" t="s">
        <v>29</v>
      </c>
      <c r="E27" s="19">
        <v>248.2</v>
      </c>
      <c r="F27" s="19">
        <v>26.861810000000002</v>
      </c>
      <c r="G27" s="20">
        <v>221.33819</v>
      </c>
    </row>
    <row r="28" spans="1:7" ht="27.6" hidden="1" x14ac:dyDescent="0.25">
      <c r="A28" s="16" t="s">
        <v>30</v>
      </c>
      <c r="B28" s="17">
        <v>10</v>
      </c>
      <c r="C28" s="84"/>
      <c r="D28" s="18" t="s">
        <v>31</v>
      </c>
      <c r="E28" s="19">
        <v>13.9</v>
      </c>
      <c r="F28" s="19">
        <v>0.63405999999999996</v>
      </c>
      <c r="G28" s="20">
        <v>13.265940000000001</v>
      </c>
    </row>
    <row r="29" spans="1:7" ht="41.4" hidden="1" x14ac:dyDescent="0.25">
      <c r="A29" s="16" t="s">
        <v>32</v>
      </c>
      <c r="B29" s="17">
        <v>10</v>
      </c>
      <c r="C29" s="84"/>
      <c r="D29" s="18" t="s">
        <v>33</v>
      </c>
      <c r="E29" s="19">
        <v>13.9</v>
      </c>
      <c r="F29" s="19">
        <v>0.63405999999999996</v>
      </c>
      <c r="G29" s="20">
        <v>13.265940000000001</v>
      </c>
    </row>
    <row r="30" spans="1:7" ht="27.6" hidden="1" x14ac:dyDescent="0.25">
      <c r="A30" s="16" t="s">
        <v>34</v>
      </c>
      <c r="B30" s="17">
        <v>10</v>
      </c>
      <c r="C30" s="84"/>
      <c r="D30" s="18" t="s">
        <v>35</v>
      </c>
      <c r="E30" s="19">
        <v>234.3</v>
      </c>
      <c r="F30" s="19">
        <v>26.22775</v>
      </c>
      <c r="G30" s="20">
        <v>208.07225</v>
      </c>
    </row>
    <row r="31" spans="1:7" ht="27.6" hidden="1" x14ac:dyDescent="0.25">
      <c r="A31" s="16" t="s">
        <v>36</v>
      </c>
      <c r="B31" s="17">
        <v>10</v>
      </c>
      <c r="C31" s="84"/>
      <c r="D31" s="18" t="s">
        <v>37</v>
      </c>
      <c r="E31" s="19">
        <v>9.1</v>
      </c>
      <c r="F31" s="19">
        <v>11.317</v>
      </c>
      <c r="G31" s="20">
        <v>0</v>
      </c>
    </row>
    <row r="32" spans="1:7" ht="27.6" hidden="1" x14ac:dyDescent="0.25">
      <c r="A32" s="16" t="s">
        <v>38</v>
      </c>
      <c r="B32" s="17">
        <v>10</v>
      </c>
      <c r="C32" s="84"/>
      <c r="D32" s="18" t="s">
        <v>39</v>
      </c>
      <c r="E32" s="19">
        <v>9.1</v>
      </c>
      <c r="F32" s="19">
        <v>11.317</v>
      </c>
      <c r="G32" s="20">
        <v>0</v>
      </c>
    </row>
    <row r="33" spans="1:7" ht="27.6" hidden="1" x14ac:dyDescent="0.25">
      <c r="A33" s="16" t="s">
        <v>40</v>
      </c>
      <c r="B33" s="17">
        <v>10</v>
      </c>
      <c r="C33" s="84"/>
      <c r="D33" s="18" t="s">
        <v>41</v>
      </c>
      <c r="E33" s="19">
        <v>225.2</v>
      </c>
      <c r="F33" s="19">
        <v>14.91075</v>
      </c>
      <c r="G33" s="20">
        <v>210.28925000000001</v>
      </c>
    </row>
    <row r="34" spans="1:7" ht="27.6" hidden="1" x14ac:dyDescent="0.25">
      <c r="A34" s="16" t="s">
        <v>42</v>
      </c>
      <c r="B34" s="17">
        <v>10</v>
      </c>
      <c r="C34" s="84"/>
      <c r="D34" s="18" t="s">
        <v>43</v>
      </c>
      <c r="E34" s="19">
        <v>225.2</v>
      </c>
      <c r="F34" s="19">
        <v>14.91075</v>
      </c>
      <c r="G34" s="20">
        <v>210.28925000000001</v>
      </c>
    </row>
    <row r="35" spans="1:7" ht="27.6" hidden="1" x14ac:dyDescent="0.25">
      <c r="A35" s="16" t="s">
        <v>44</v>
      </c>
      <c r="B35" s="17">
        <v>10</v>
      </c>
      <c r="C35" s="84"/>
      <c r="D35" s="18" t="s">
        <v>45</v>
      </c>
      <c r="E35" s="19">
        <v>14.6</v>
      </c>
      <c r="F35" s="19">
        <v>0</v>
      </c>
      <c r="G35" s="20">
        <v>14.6</v>
      </c>
    </row>
    <row r="36" spans="1:7" ht="27.6" hidden="1" x14ac:dyDescent="0.25">
      <c r="A36" s="16" t="s">
        <v>46</v>
      </c>
      <c r="B36" s="17">
        <v>10</v>
      </c>
      <c r="C36" s="84"/>
      <c r="D36" s="18" t="s">
        <v>47</v>
      </c>
      <c r="E36" s="19">
        <v>14.6</v>
      </c>
      <c r="F36" s="19">
        <v>0</v>
      </c>
      <c r="G36" s="20">
        <v>14.6</v>
      </c>
    </row>
    <row r="37" spans="1:7" ht="27.6" hidden="1" x14ac:dyDescent="0.25">
      <c r="A37" s="16" t="s">
        <v>48</v>
      </c>
      <c r="B37" s="17">
        <v>10</v>
      </c>
      <c r="C37" s="84"/>
      <c r="D37" s="18" t="s">
        <v>49</v>
      </c>
      <c r="E37" s="19">
        <v>14.6</v>
      </c>
      <c r="F37" s="19">
        <v>0</v>
      </c>
      <c r="G37" s="20">
        <v>14.6</v>
      </c>
    </row>
    <row r="38" spans="1:7" ht="27.6" hidden="1" x14ac:dyDescent="0.25">
      <c r="A38" s="16" t="s">
        <v>50</v>
      </c>
      <c r="B38" s="17">
        <v>10</v>
      </c>
      <c r="C38" s="84"/>
      <c r="D38" s="18" t="s">
        <v>51</v>
      </c>
      <c r="E38" s="19">
        <v>14.6</v>
      </c>
      <c r="F38" s="19">
        <v>0</v>
      </c>
      <c r="G38" s="20">
        <v>14.6</v>
      </c>
    </row>
    <row r="39" spans="1:7" ht="27.6" hidden="1" x14ac:dyDescent="0.25">
      <c r="A39" s="16" t="s">
        <v>52</v>
      </c>
      <c r="B39" s="17">
        <v>10</v>
      </c>
      <c r="C39" s="84"/>
      <c r="D39" s="18" t="s">
        <v>53</v>
      </c>
      <c r="E39" s="19">
        <v>0.8</v>
      </c>
      <c r="F39" s="19">
        <v>0</v>
      </c>
      <c r="G39" s="20">
        <v>0.8</v>
      </c>
    </row>
    <row r="40" spans="1:7" ht="82.8" hidden="1" x14ac:dyDescent="0.25">
      <c r="A40" s="16" t="s">
        <v>54</v>
      </c>
      <c r="B40" s="17">
        <v>10</v>
      </c>
      <c r="C40" s="84"/>
      <c r="D40" s="18" t="s">
        <v>55</v>
      </c>
      <c r="E40" s="19">
        <v>0.8</v>
      </c>
      <c r="F40" s="19">
        <v>0</v>
      </c>
      <c r="G40" s="20">
        <v>0.8</v>
      </c>
    </row>
    <row r="41" spans="1:7" ht="69" hidden="1" x14ac:dyDescent="0.25">
      <c r="A41" s="16" t="s">
        <v>56</v>
      </c>
      <c r="B41" s="17">
        <v>10</v>
      </c>
      <c r="C41" s="84"/>
      <c r="D41" s="18" t="s">
        <v>57</v>
      </c>
      <c r="E41" s="19">
        <v>0.8</v>
      </c>
      <c r="F41" s="19">
        <v>0</v>
      </c>
      <c r="G41" s="20">
        <v>0.8</v>
      </c>
    </row>
    <row r="42" spans="1:7" ht="55.2" hidden="1" x14ac:dyDescent="0.25">
      <c r="A42" s="16" t="s">
        <v>58</v>
      </c>
      <c r="B42" s="17">
        <v>10</v>
      </c>
      <c r="C42" s="84"/>
      <c r="D42" s="18" t="s">
        <v>59</v>
      </c>
      <c r="E42" s="19">
        <v>0.8</v>
      </c>
      <c r="F42" s="19">
        <v>0</v>
      </c>
      <c r="G42" s="20">
        <v>0.8</v>
      </c>
    </row>
    <row r="43" spans="1:7" x14ac:dyDescent="0.25">
      <c r="A43" s="86" t="s">
        <v>60</v>
      </c>
      <c r="B43" s="17">
        <v>10</v>
      </c>
      <c r="C43" s="90">
        <v>991</v>
      </c>
      <c r="D43" s="91" t="s">
        <v>83</v>
      </c>
      <c r="E43" s="92">
        <f>E44</f>
        <v>5257.7</v>
      </c>
      <c r="F43" s="92">
        <f>F44</f>
        <v>1314.4750000000001</v>
      </c>
      <c r="G43" s="93">
        <f>F43*100/E43</f>
        <v>25.000950986172661</v>
      </c>
    </row>
    <row r="44" spans="1:7" ht="27.6" x14ac:dyDescent="0.25">
      <c r="A44" s="86" t="s">
        <v>61</v>
      </c>
      <c r="B44" s="17">
        <v>10</v>
      </c>
      <c r="C44" s="90">
        <v>991</v>
      </c>
      <c r="D44" s="91" t="s">
        <v>84</v>
      </c>
      <c r="E44" s="92">
        <f>E45+E48+E51+E55</f>
        <v>5257.7</v>
      </c>
      <c r="F44" s="92">
        <f>F45+F48+F51+F55</f>
        <v>1314.4750000000001</v>
      </c>
      <c r="G44" s="93">
        <f t="shared" ref="G44:G56" si="0">F44*100/E44</f>
        <v>25.000950986172661</v>
      </c>
    </row>
    <row r="45" spans="1:7" s="94" customFormat="1" x14ac:dyDescent="0.25">
      <c r="A45" s="86" t="s">
        <v>62</v>
      </c>
      <c r="B45" s="89">
        <v>10</v>
      </c>
      <c r="C45" s="90">
        <v>991</v>
      </c>
      <c r="D45" s="91" t="s">
        <v>85</v>
      </c>
      <c r="E45" s="92">
        <f>E47</f>
        <v>1326.3</v>
      </c>
      <c r="F45" s="92">
        <f>F47</f>
        <v>331.5</v>
      </c>
      <c r="G45" s="93">
        <f t="shared" si="0"/>
        <v>24.994345170775844</v>
      </c>
    </row>
    <row r="46" spans="1:7" hidden="1" x14ac:dyDescent="0.25">
      <c r="A46" s="16" t="s">
        <v>63</v>
      </c>
      <c r="B46" s="17">
        <v>10</v>
      </c>
      <c r="C46" s="84">
        <v>991</v>
      </c>
      <c r="D46" s="26" t="s">
        <v>86</v>
      </c>
      <c r="E46" s="87">
        <v>1080.9000000000001</v>
      </c>
      <c r="F46" s="87">
        <v>270.14999999999998</v>
      </c>
      <c r="G46" s="88">
        <f t="shared" si="0"/>
        <v>24.993061337774073</v>
      </c>
    </row>
    <row r="47" spans="1:7" ht="27.6" x14ac:dyDescent="0.25">
      <c r="A47" s="16" t="s">
        <v>64</v>
      </c>
      <c r="B47" s="17">
        <v>10</v>
      </c>
      <c r="C47" s="84">
        <v>991</v>
      </c>
      <c r="D47" s="26" t="s">
        <v>87</v>
      </c>
      <c r="E47" s="87">
        <v>1326.3</v>
      </c>
      <c r="F47" s="87">
        <v>331.5</v>
      </c>
      <c r="G47" s="88">
        <f t="shared" si="0"/>
        <v>24.994345170775844</v>
      </c>
    </row>
    <row r="48" spans="1:7" s="94" customFormat="1" x14ac:dyDescent="0.25">
      <c r="A48" s="86" t="s">
        <v>65</v>
      </c>
      <c r="B48" s="89">
        <v>10</v>
      </c>
      <c r="C48" s="90">
        <v>991</v>
      </c>
      <c r="D48" s="91" t="s">
        <v>88</v>
      </c>
      <c r="E48" s="92">
        <f>E50</f>
        <v>177.1</v>
      </c>
      <c r="F48" s="92">
        <f>F50</f>
        <v>44.274999999999999</v>
      </c>
      <c r="G48" s="93">
        <f t="shared" si="0"/>
        <v>25</v>
      </c>
    </row>
    <row r="49" spans="1:7" ht="27.6" hidden="1" x14ac:dyDescent="0.25">
      <c r="A49" s="16" t="s">
        <v>66</v>
      </c>
      <c r="B49" s="17">
        <v>10</v>
      </c>
      <c r="C49" s="84">
        <v>991</v>
      </c>
      <c r="D49" s="26" t="s">
        <v>89</v>
      </c>
      <c r="E49" s="87">
        <v>141.30000000000001</v>
      </c>
      <c r="F49" s="87">
        <v>35.325000000000003</v>
      </c>
      <c r="G49" s="88">
        <f t="shared" si="0"/>
        <v>25</v>
      </c>
    </row>
    <row r="50" spans="1:7" ht="41.4" x14ac:dyDescent="0.25">
      <c r="A50" s="16" t="s">
        <v>67</v>
      </c>
      <c r="B50" s="17">
        <v>10</v>
      </c>
      <c r="C50" s="84">
        <v>991</v>
      </c>
      <c r="D50" s="26" t="s">
        <v>90</v>
      </c>
      <c r="E50" s="123">
        <v>177.1</v>
      </c>
      <c r="F50" s="87">
        <v>44.274999999999999</v>
      </c>
      <c r="G50" s="126">
        <f t="shared" si="0"/>
        <v>25</v>
      </c>
    </row>
    <row r="51" spans="1:7" s="94" customFormat="1" ht="27.6" x14ac:dyDescent="0.25">
      <c r="A51" s="86" t="s">
        <v>131</v>
      </c>
      <c r="B51" s="89">
        <v>10</v>
      </c>
      <c r="C51" s="90">
        <v>991</v>
      </c>
      <c r="D51" s="122" t="s">
        <v>132</v>
      </c>
      <c r="E51" s="124">
        <f>E53</f>
        <v>3744.6</v>
      </c>
      <c r="F51" s="125">
        <f>F53</f>
        <v>929</v>
      </c>
      <c r="G51" s="124">
        <f>G53</f>
        <v>24.809058377396784</v>
      </c>
    </row>
    <row r="52" spans="1:7" ht="55.2" hidden="1" x14ac:dyDescent="0.25">
      <c r="A52" s="16" t="s">
        <v>68</v>
      </c>
      <c r="B52" s="17">
        <v>10</v>
      </c>
      <c r="C52" s="84">
        <v>991</v>
      </c>
      <c r="D52" s="26" t="s">
        <v>91</v>
      </c>
      <c r="E52" s="87">
        <v>56.902000000000001</v>
      </c>
      <c r="F52" s="87">
        <v>0</v>
      </c>
      <c r="G52" s="88">
        <f t="shared" si="0"/>
        <v>0</v>
      </c>
    </row>
    <row r="53" spans="1:7" ht="27.6" x14ac:dyDescent="0.25">
      <c r="A53" s="16" t="s">
        <v>133</v>
      </c>
      <c r="B53" s="17">
        <v>10</v>
      </c>
      <c r="C53" s="84">
        <v>991</v>
      </c>
      <c r="D53" s="26" t="s">
        <v>134</v>
      </c>
      <c r="E53" s="87">
        <v>3744.6</v>
      </c>
      <c r="F53" s="87">
        <v>929</v>
      </c>
      <c r="G53" s="88">
        <f t="shared" si="0"/>
        <v>24.809058377396784</v>
      </c>
    </row>
    <row r="54" spans="1:7" ht="41.4" hidden="1" x14ac:dyDescent="0.25">
      <c r="A54" s="16" t="s">
        <v>69</v>
      </c>
      <c r="B54" s="17">
        <v>10</v>
      </c>
      <c r="C54" s="84">
        <v>991</v>
      </c>
      <c r="D54" s="26" t="s">
        <v>92</v>
      </c>
      <c r="E54" s="87">
        <v>3449.1</v>
      </c>
      <c r="F54" s="87">
        <v>769</v>
      </c>
      <c r="G54" s="88">
        <f t="shared" si="0"/>
        <v>22.295671334551042</v>
      </c>
    </row>
    <row r="55" spans="1:7" s="99" customFormat="1" x14ac:dyDescent="0.25">
      <c r="A55" s="86" t="s">
        <v>135</v>
      </c>
      <c r="B55" s="17"/>
      <c r="C55" s="90">
        <v>991</v>
      </c>
      <c r="D55" s="91" t="s">
        <v>136</v>
      </c>
      <c r="E55" s="92">
        <f>E56</f>
        <v>9.6999999999999993</v>
      </c>
      <c r="F55" s="92">
        <f>F56</f>
        <v>9.6999999999999993</v>
      </c>
      <c r="G55" s="93">
        <f>G56</f>
        <v>100</v>
      </c>
    </row>
    <row r="56" spans="1:7" ht="53.4" customHeight="1" thickBot="1" x14ac:dyDescent="0.3">
      <c r="A56" s="16" t="s">
        <v>137</v>
      </c>
      <c r="B56" s="17">
        <v>10</v>
      </c>
      <c r="C56" s="84">
        <v>991</v>
      </c>
      <c r="D56" s="26" t="s">
        <v>138</v>
      </c>
      <c r="E56" s="87">
        <v>9.6999999999999993</v>
      </c>
      <c r="F56" s="87">
        <v>9.6999999999999993</v>
      </c>
      <c r="G56" s="88">
        <f t="shared" si="0"/>
        <v>100</v>
      </c>
    </row>
    <row r="57" spans="1:7" x14ac:dyDescent="0.25">
      <c r="A57" s="95"/>
      <c r="B57" s="96"/>
      <c r="C57" s="96"/>
      <c r="D57" s="96"/>
      <c r="E57" s="97"/>
      <c r="F57" s="97"/>
      <c r="G57" s="97"/>
    </row>
  </sheetData>
  <mergeCells count="15">
    <mergeCell ref="E14:E15"/>
    <mergeCell ref="F14:F15"/>
    <mergeCell ref="G14:G15"/>
    <mergeCell ref="C14:D14"/>
    <mergeCell ref="A14:A15"/>
    <mergeCell ref="E1:G1"/>
    <mergeCell ref="A2:G3"/>
    <mergeCell ref="B4:E4"/>
    <mergeCell ref="B5:E5"/>
    <mergeCell ref="B6:E6"/>
    <mergeCell ref="B7:E7"/>
    <mergeCell ref="B8:E8"/>
    <mergeCell ref="B9:E9"/>
    <mergeCell ref="B10:E10"/>
    <mergeCell ref="A12:G12"/>
  </mergeCells>
  <pageMargins left="0.78740157480314965" right="0.31496062992125984" top="0.43307086614173229" bottom="0.43307086614173229" header="0.39370078740157483" footer="0.39370078740157483"/>
  <pageSetup paperSize="9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НН</vt:lpstr>
      <vt:lpstr>БП</vt:lpstr>
      <vt:lpstr>БП!__bookmark_1</vt:lpstr>
      <vt:lpstr>__bookmark_1</vt:lpstr>
      <vt:lpstr>БП!__bookmark_2</vt:lpstr>
      <vt:lpstr>__bookmark_2</vt:lpstr>
      <vt:lpstr>БП!Заголовки_для_печати</vt:lpstr>
      <vt:lpstr>НН!Заголовки_для_печати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DNG</dc:creator>
  <cp:lastModifiedBy>БДЖ</cp:lastModifiedBy>
  <dcterms:created xsi:type="dcterms:W3CDTF">2021-04-24T05:56:31Z</dcterms:created>
  <dcterms:modified xsi:type="dcterms:W3CDTF">2023-08-03T02:23:40Z</dcterms:modified>
</cp:coreProperties>
</file>