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192" windowHeight="8700"/>
  </bookViews>
  <sheets>
    <sheet name="Лист2" sheetId="2" r:id="rId1"/>
    <sheet name="Лист1" sheetId="1" r:id="rId2"/>
  </sheets>
  <definedNames>
    <definedName name="_xlnm.Print_Area" localSheetId="0">Лист2!$A$1:$N$86</definedName>
  </definedNames>
  <calcPr calcId="125725"/>
</workbook>
</file>

<file path=xl/calcChain.xml><?xml version="1.0" encoding="utf-8"?>
<calcChain xmlns="http://schemas.openxmlformats.org/spreadsheetml/2006/main">
  <c r="C6" i="2"/>
  <c r="E6"/>
  <c r="E27"/>
  <c r="E23"/>
  <c r="E18"/>
  <c r="E13"/>
  <c r="E34"/>
  <c r="C36"/>
  <c r="E29"/>
  <c r="E30"/>
  <c r="E31"/>
  <c r="E28"/>
  <c r="E25"/>
  <c r="E26"/>
  <c r="E24"/>
  <c r="E20"/>
  <c r="E21"/>
  <c r="E22"/>
  <c r="E19"/>
  <c r="E15"/>
  <c r="E16"/>
  <c r="E17"/>
  <c r="E14"/>
  <c r="E8"/>
  <c r="E9"/>
  <c r="E10"/>
  <c r="E11"/>
  <c r="E12"/>
  <c r="E7"/>
  <c r="B27"/>
  <c r="B23"/>
  <c r="B13"/>
  <c r="B6"/>
  <c r="E36"/>
  <c r="M63" l="1"/>
  <c r="H63"/>
  <c r="I63" s="1"/>
  <c r="D63"/>
  <c r="E63" s="1"/>
  <c r="H64"/>
  <c r="I64" s="1"/>
  <c r="D64"/>
  <c r="E64" s="1"/>
  <c r="C23"/>
  <c r="D6"/>
  <c r="B36"/>
  <c r="D65"/>
  <c r="H65"/>
  <c r="I65"/>
  <c r="H66"/>
  <c r="I66"/>
  <c r="E65"/>
  <c r="D66"/>
  <c r="E66"/>
  <c r="L57"/>
  <c r="M57"/>
  <c r="L58"/>
  <c r="L59"/>
  <c r="M59"/>
  <c r="L56"/>
  <c r="H57"/>
  <c r="I57"/>
  <c r="H58"/>
  <c r="I58"/>
  <c r="H59"/>
  <c r="I59"/>
  <c r="H56"/>
  <c r="I56"/>
  <c r="D57"/>
  <c r="E57"/>
  <c r="D58"/>
  <c r="E58"/>
  <c r="D59"/>
  <c r="E59"/>
  <c r="D56"/>
  <c r="E56"/>
  <c r="L65"/>
  <c r="E35"/>
  <c r="O52" i="1"/>
  <c r="K52"/>
  <c r="O51"/>
  <c r="K51"/>
  <c r="O50"/>
  <c r="K50"/>
  <c r="O49"/>
  <c r="K49"/>
  <c r="O48"/>
  <c r="K48"/>
  <c r="O47"/>
  <c r="K47"/>
  <c r="O46"/>
  <c r="K46"/>
  <c r="O45"/>
  <c r="K45"/>
  <c r="O44"/>
  <c r="K44"/>
  <c r="O39"/>
  <c r="K39"/>
  <c r="O38"/>
  <c r="K38"/>
  <c r="O37"/>
  <c r="K37"/>
  <c r="O36"/>
  <c r="K36"/>
  <c r="O35"/>
  <c r="K35"/>
  <c r="O34"/>
  <c r="K34"/>
  <c r="O33"/>
  <c r="K33"/>
  <c r="O32"/>
  <c r="K32"/>
  <c r="O31"/>
  <c r="K31"/>
  <c r="O26"/>
  <c r="K26"/>
  <c r="O25"/>
  <c r="K25"/>
  <c r="O24"/>
  <c r="K24"/>
  <c r="O23"/>
  <c r="K23"/>
  <c r="O22"/>
  <c r="K22"/>
  <c r="O21"/>
  <c r="K21"/>
  <c r="O20"/>
  <c r="K20"/>
  <c r="O19"/>
  <c r="K19"/>
  <c r="O18"/>
  <c r="K18"/>
  <c r="O6"/>
  <c r="O7"/>
  <c r="O8"/>
  <c r="O9"/>
  <c r="O10"/>
  <c r="O11"/>
  <c r="O12"/>
  <c r="O13"/>
  <c r="O5"/>
  <c r="K6"/>
  <c r="K7"/>
  <c r="K8"/>
  <c r="K9"/>
  <c r="K10"/>
  <c r="K11"/>
  <c r="K12"/>
  <c r="K13"/>
  <c r="K5"/>
  <c r="B18"/>
  <c r="D18"/>
  <c r="E18"/>
  <c r="C18"/>
</calcChain>
</file>

<file path=xl/sharedStrings.xml><?xml version="1.0" encoding="utf-8"?>
<sst xmlns="http://schemas.openxmlformats.org/spreadsheetml/2006/main" count="299" uniqueCount="78">
  <si>
    <t>Наименование</t>
  </si>
  <si>
    <t>ПХ</t>
  </si>
  <si>
    <t>КРС</t>
  </si>
  <si>
    <t>в т.ч. коровы</t>
  </si>
  <si>
    <t>Овцы</t>
  </si>
  <si>
    <t>в т.ч. о/матки</t>
  </si>
  <si>
    <t>Лошади</t>
  </si>
  <si>
    <t>в т.ч. кобылы</t>
  </si>
  <si>
    <t>Птицы</t>
  </si>
  <si>
    <t>Пчелы</t>
  </si>
  <si>
    <t>Наличие скота</t>
  </si>
  <si>
    <t>Производство и реализация</t>
  </si>
  <si>
    <t>Произ-во</t>
  </si>
  <si>
    <t>Реализация</t>
  </si>
  <si>
    <t>Месяц</t>
  </si>
  <si>
    <t>Нарастающ</t>
  </si>
  <si>
    <t>Мясо всего:</t>
  </si>
  <si>
    <t>в т.ч. КРС</t>
  </si>
  <si>
    <t>Баранина</t>
  </si>
  <si>
    <t>Конина</t>
  </si>
  <si>
    <t>Свинина</t>
  </si>
  <si>
    <t>Молоко</t>
  </si>
  <si>
    <t>Шерсть</t>
  </si>
  <si>
    <t>Яйца</t>
  </si>
  <si>
    <t>Забой скота</t>
  </si>
  <si>
    <t>Свиньи</t>
  </si>
  <si>
    <t>Приплод</t>
  </si>
  <si>
    <t>Падеж</t>
  </si>
  <si>
    <t>в т.ч. с/матки</t>
  </si>
  <si>
    <t xml:space="preserve">Итого </t>
  </si>
  <si>
    <t>Всего</t>
  </si>
  <si>
    <t xml:space="preserve"> </t>
  </si>
  <si>
    <r>
      <t>Отчет по животноводству</t>
    </r>
    <r>
      <rPr>
        <sz val="12"/>
        <rFont val="Arial Cyr"/>
        <charset val="204"/>
      </rPr>
      <t xml:space="preserve"> СП Хандагайский</t>
    </r>
  </si>
  <si>
    <t>ЛПХ</t>
  </si>
  <si>
    <t>статистика</t>
  </si>
  <si>
    <t>%</t>
  </si>
  <si>
    <t>Производство основных продуктов животноводства</t>
  </si>
  <si>
    <t xml:space="preserve">Мясо </t>
  </si>
  <si>
    <t>Яйцо</t>
  </si>
  <si>
    <t xml:space="preserve"> СП "Ашангинское"</t>
  </si>
  <si>
    <t xml:space="preserve"> СП "Верхне-Талецкое"</t>
  </si>
  <si>
    <t xml:space="preserve"> СП "Верхне-Курбинское"</t>
  </si>
  <si>
    <t xml:space="preserve"> СП "Краснопартизанское"</t>
  </si>
  <si>
    <t xml:space="preserve">в т.ч. коровы </t>
  </si>
  <si>
    <t>КФХ</t>
  </si>
  <si>
    <t>Производство</t>
  </si>
  <si>
    <t>цн.</t>
  </si>
  <si>
    <t>Нарастающ в прош месяце</t>
  </si>
  <si>
    <t>Нарастающ на конец месяца</t>
  </si>
  <si>
    <t>итого</t>
  </si>
  <si>
    <t>Итого</t>
  </si>
  <si>
    <t>предыд. Мес</t>
  </si>
  <si>
    <t>СПРАВКА</t>
  </si>
  <si>
    <t>по  МО СП "Краснопартизанское"</t>
  </si>
  <si>
    <t>нетели</t>
  </si>
  <si>
    <t>кролики</t>
  </si>
  <si>
    <t>в тч кроликоматки</t>
  </si>
  <si>
    <t>в тч бараны- производители</t>
  </si>
  <si>
    <t>ярочки до 1 года</t>
  </si>
  <si>
    <t>Козы</t>
  </si>
  <si>
    <t>в т.ч. к/матки</t>
  </si>
  <si>
    <t>в тч козлы- производители</t>
  </si>
  <si>
    <t>козочки до 1 года</t>
  </si>
  <si>
    <t>жеребцы- производители</t>
  </si>
  <si>
    <t>молодняк до 3 лет</t>
  </si>
  <si>
    <t>хряки производители</t>
  </si>
  <si>
    <t>поросята до 4 мес</t>
  </si>
  <si>
    <t>тонн</t>
  </si>
  <si>
    <t>Яйца тыс  штук</t>
  </si>
  <si>
    <t>в тч телочки до 6 месяцев</t>
  </si>
  <si>
    <t>бычки на выращивании и откорме</t>
  </si>
  <si>
    <t>телочки с 6 до 18 месяцев</t>
  </si>
  <si>
    <t>быки - производители</t>
  </si>
  <si>
    <t>баранчики и валухи на выращивании и откорме</t>
  </si>
  <si>
    <t>козлики на выращивании и откорме</t>
  </si>
  <si>
    <t>молодняк на выращивании и откорме</t>
  </si>
  <si>
    <t>Глава  МО СП "Краснопартизанское" _______________ /Дондоков Ц.Д.  /</t>
  </si>
  <si>
    <r>
      <t>по животноводству</t>
    </r>
    <r>
      <rPr>
        <sz val="18"/>
        <rFont val="Times New Roman"/>
        <family val="1"/>
        <charset val="204"/>
      </rPr>
      <t xml:space="preserve">   </t>
    </r>
    <r>
      <rPr>
        <b/>
        <sz val="18"/>
        <rFont val="Times New Roman"/>
        <family val="1"/>
        <charset val="204"/>
      </rPr>
      <t xml:space="preserve">по состоянию на  01 апреля 2018г. </t>
    </r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</si>
</sst>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8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/>
    <xf numFmtId="0" fontId="1" fillId="0" borderId="0" xfId="0" applyFont="1" applyFill="1" applyBorder="1"/>
    <xf numFmtId="0" fontId="0" fillId="0" borderId="1" xfId="0" applyFill="1" applyBorder="1" applyAlignment="1">
      <alignment horizontal="center"/>
    </xf>
    <xf numFmtId="0" fontId="5" fillId="0" borderId="0" xfId="0" applyFont="1" applyAlignment="1"/>
    <xf numFmtId="0" fontId="0" fillId="0" borderId="1" xfId="0" applyBorder="1" applyAlignment="1"/>
    <xf numFmtId="0" fontId="7" fillId="0" borderId="0" xfId="0" applyFont="1"/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9" fillId="2" borderId="1" xfId="0" applyFont="1" applyFill="1" applyBorder="1"/>
    <xf numFmtId="0" fontId="8" fillId="0" borderId="0" xfId="0" applyFont="1"/>
    <xf numFmtId="0" fontId="9" fillId="0" borderId="2" xfId="0" applyFont="1" applyFill="1" applyBorder="1"/>
    <xf numFmtId="0" fontId="9" fillId="0" borderId="1" xfId="0" applyFont="1" applyFill="1" applyBorder="1"/>
    <xf numFmtId="9" fontId="9" fillId="0" borderId="0" xfId="0" applyNumberFormat="1" applyFont="1"/>
    <xf numFmtId="0" fontId="8" fillId="0" borderId="3" xfId="0" applyFont="1" applyBorder="1"/>
    <xf numFmtId="0" fontId="8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4" xfId="0" applyFont="1" applyFill="1" applyBorder="1"/>
    <xf numFmtId="0" fontId="9" fillId="0" borderId="0" xfId="0" applyFont="1" applyFill="1" applyBorder="1"/>
    <xf numFmtId="0" fontId="11" fillId="0" borderId="0" xfId="0" applyFont="1"/>
    <xf numFmtId="0" fontId="8" fillId="2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12" fillId="2" borderId="1" xfId="0" applyFont="1" applyFill="1" applyBorder="1"/>
    <xf numFmtId="0" fontId="13" fillId="0" borderId="1" xfId="0" applyFont="1" applyFill="1" applyBorder="1"/>
    <xf numFmtId="0" fontId="13" fillId="0" borderId="1" xfId="0" applyFont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7"/>
  <sheetViews>
    <sheetView tabSelected="1" view="pageBreakPreview" topLeftCell="A39" zoomScale="50" zoomScaleNormal="100" zoomScaleSheetLayoutView="50" workbookViewId="0">
      <selection activeCell="I49" sqref="I49"/>
    </sheetView>
  </sheetViews>
  <sheetFormatPr defaultRowHeight="13.2"/>
  <cols>
    <col min="1" max="1" width="48.6640625" customWidth="1"/>
    <col min="2" max="2" width="17.6640625" customWidth="1"/>
    <col min="3" max="3" width="19.5546875" customWidth="1"/>
    <col min="4" max="4" width="15.33203125" customWidth="1"/>
    <col min="5" max="5" width="13.44140625" customWidth="1"/>
    <col min="6" max="6" width="9.5546875" customWidth="1"/>
    <col min="7" max="7" width="12.88671875" customWidth="1"/>
    <col min="8" max="8" width="9.33203125" customWidth="1"/>
    <col min="9" max="9" width="14" customWidth="1"/>
    <col min="10" max="10" width="9.109375" customWidth="1"/>
    <col min="11" max="11" width="13.33203125" customWidth="1"/>
    <col min="12" max="12" width="8.88671875" customWidth="1"/>
    <col min="13" max="13" width="11.88671875" customWidth="1"/>
    <col min="14" max="14" width="9.44140625" customWidth="1"/>
  </cols>
  <sheetData>
    <row r="1" spans="1:14" ht="15.75" customHeight="1">
      <c r="A1" s="44" t="s">
        <v>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11"/>
    </row>
    <row r="2" spans="1:14" ht="22.8">
      <c r="A2" s="44" t="s">
        <v>77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1"/>
    </row>
    <row r="3" spans="1:14" ht="24" customHeight="1">
      <c r="A3" s="44" t="s">
        <v>53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11"/>
    </row>
    <row r="4" spans="1:14" ht="20.399999999999999" customHeight="1">
      <c r="A4" s="45" t="s">
        <v>10</v>
      </c>
      <c r="B4" s="45"/>
      <c r="C4" s="45"/>
      <c r="D4" s="45"/>
      <c r="E4" s="45"/>
      <c r="F4" s="12"/>
      <c r="G4" s="12"/>
      <c r="H4" s="12"/>
      <c r="I4" s="12"/>
      <c r="J4" s="12"/>
      <c r="K4" s="12"/>
      <c r="L4" s="12"/>
      <c r="M4" s="12"/>
      <c r="N4" s="11"/>
    </row>
    <row r="5" spans="1:14" ht="22.8">
      <c r="A5" s="13" t="s">
        <v>0</v>
      </c>
      <c r="B5" s="13" t="s">
        <v>44</v>
      </c>
      <c r="C5" s="14" t="s">
        <v>33</v>
      </c>
      <c r="D5" s="14" t="s">
        <v>1</v>
      </c>
      <c r="E5" s="14" t="s">
        <v>30</v>
      </c>
      <c r="F5" s="12"/>
      <c r="G5" s="12"/>
      <c r="H5" s="12"/>
      <c r="I5" s="12"/>
      <c r="J5" s="12"/>
      <c r="K5" s="12"/>
      <c r="L5" s="12"/>
      <c r="M5" s="12"/>
      <c r="N5" s="11"/>
    </row>
    <row r="6" spans="1:14" ht="22.8">
      <c r="A6" s="15" t="s">
        <v>2</v>
      </c>
      <c r="B6" s="15">
        <f>B7+B8+B9+B10+B11+B12</f>
        <v>324</v>
      </c>
      <c r="C6" s="15">
        <f>C7+C8+C9+C10+C11+C12</f>
        <v>1783</v>
      </c>
      <c r="D6" s="15">
        <f>D7+D8+D9+D10+D11+D12</f>
        <v>0</v>
      </c>
      <c r="E6" s="32">
        <f>B6+C6</f>
        <v>2107</v>
      </c>
      <c r="F6" s="12"/>
      <c r="G6" s="12" t="s">
        <v>31</v>
      </c>
      <c r="H6" s="12"/>
      <c r="I6" s="12"/>
      <c r="J6" s="12"/>
      <c r="K6" s="12"/>
      <c r="L6" s="12"/>
      <c r="M6" s="12"/>
      <c r="N6" s="11"/>
    </row>
    <row r="7" spans="1:14" ht="22.8">
      <c r="A7" s="16" t="s">
        <v>43</v>
      </c>
      <c r="B7" s="17">
        <v>57</v>
      </c>
      <c r="C7" s="17">
        <v>703</v>
      </c>
      <c r="D7" s="17">
        <v>0</v>
      </c>
      <c r="E7" s="30">
        <f>B7+C7</f>
        <v>760</v>
      </c>
      <c r="F7" s="12"/>
      <c r="G7" s="12"/>
      <c r="H7" s="12"/>
      <c r="I7" s="12"/>
      <c r="J7" s="12"/>
      <c r="K7" s="12"/>
      <c r="L7" s="12"/>
      <c r="M7" s="12"/>
      <c r="N7" s="11"/>
    </row>
    <row r="8" spans="1:14" ht="22.8">
      <c r="A8" s="16" t="s">
        <v>69</v>
      </c>
      <c r="B8" s="17">
        <v>115</v>
      </c>
      <c r="C8" s="17">
        <v>425</v>
      </c>
      <c r="D8" s="17">
        <v>0</v>
      </c>
      <c r="E8" s="30">
        <f t="shared" ref="E8:E13" si="0">B8+C8</f>
        <v>540</v>
      </c>
      <c r="F8" s="12"/>
      <c r="G8" s="12"/>
      <c r="H8" s="12"/>
      <c r="I8" s="12"/>
      <c r="J8" s="12"/>
      <c r="K8" s="12"/>
      <c r="L8" s="12"/>
      <c r="M8" s="12"/>
      <c r="N8" s="11"/>
    </row>
    <row r="9" spans="1:14" ht="22.8">
      <c r="A9" s="16" t="s">
        <v>70</v>
      </c>
      <c r="B9" s="17">
        <v>100</v>
      </c>
      <c r="C9" s="17">
        <v>215</v>
      </c>
      <c r="D9" s="17">
        <v>0</v>
      </c>
      <c r="E9" s="30">
        <f t="shared" si="0"/>
        <v>315</v>
      </c>
      <c r="F9" s="12"/>
      <c r="G9" s="12"/>
      <c r="H9" s="12"/>
      <c r="I9" s="12"/>
      <c r="J9" s="12"/>
      <c r="K9" s="12"/>
      <c r="L9" s="12"/>
      <c r="M9" s="12"/>
      <c r="N9" s="11"/>
    </row>
    <row r="10" spans="1:14" ht="22.8">
      <c r="A10" s="16" t="s">
        <v>54</v>
      </c>
      <c r="B10" s="17">
        <v>9</v>
      </c>
      <c r="C10" s="17">
        <v>63</v>
      </c>
      <c r="D10" s="17">
        <v>0</v>
      </c>
      <c r="E10" s="30">
        <f t="shared" si="0"/>
        <v>72</v>
      </c>
      <c r="F10" s="12"/>
      <c r="G10" s="12"/>
      <c r="H10" s="12"/>
      <c r="I10" s="12"/>
      <c r="J10" s="12"/>
      <c r="K10" s="12"/>
      <c r="L10" s="12"/>
      <c r="M10" s="12"/>
      <c r="N10" s="11"/>
    </row>
    <row r="11" spans="1:14" ht="22.8">
      <c r="A11" s="16" t="s">
        <v>71</v>
      </c>
      <c r="B11" s="17">
        <v>41</v>
      </c>
      <c r="C11" s="17">
        <v>369</v>
      </c>
      <c r="D11" s="17">
        <v>0</v>
      </c>
      <c r="E11" s="30">
        <f t="shared" si="0"/>
        <v>410</v>
      </c>
      <c r="F11" s="12"/>
      <c r="G11" s="12"/>
      <c r="H11" s="12"/>
      <c r="I11" s="12"/>
      <c r="J11" s="12"/>
      <c r="K11" s="12"/>
      <c r="L11" s="12"/>
      <c r="M11" s="12"/>
      <c r="N11" s="11"/>
    </row>
    <row r="12" spans="1:14" ht="22.8">
      <c r="A12" s="16" t="s">
        <v>72</v>
      </c>
      <c r="B12" s="17">
        <v>2</v>
      </c>
      <c r="C12" s="17">
        <v>8</v>
      </c>
      <c r="D12" s="17">
        <v>0</v>
      </c>
      <c r="E12" s="30">
        <f t="shared" si="0"/>
        <v>10</v>
      </c>
      <c r="F12" s="12"/>
      <c r="G12" s="12"/>
      <c r="H12" s="12"/>
      <c r="I12" s="12"/>
      <c r="J12" s="12"/>
      <c r="K12" s="12"/>
      <c r="L12" s="12"/>
      <c r="M12" s="12"/>
      <c r="N12" s="11"/>
    </row>
    <row r="13" spans="1:14" ht="22.8">
      <c r="A13" s="15" t="s">
        <v>4</v>
      </c>
      <c r="B13" s="15">
        <f>B14+B15+B16+B17</f>
        <v>1258</v>
      </c>
      <c r="C13" s="15">
        <v>945</v>
      </c>
      <c r="D13" s="30">
        <v>0</v>
      </c>
      <c r="E13" s="33">
        <f t="shared" si="0"/>
        <v>2203</v>
      </c>
      <c r="F13" s="12"/>
      <c r="G13" s="12"/>
      <c r="H13" s="12"/>
      <c r="I13" s="12"/>
      <c r="J13" s="12"/>
      <c r="K13" s="12"/>
      <c r="L13" s="12"/>
      <c r="M13" s="12"/>
      <c r="N13" s="11"/>
    </row>
    <row r="14" spans="1:14" ht="22.8">
      <c r="A14" s="16" t="s">
        <v>5</v>
      </c>
      <c r="B14" s="16">
        <v>616</v>
      </c>
      <c r="C14" s="16">
        <v>475</v>
      </c>
      <c r="D14" s="16">
        <v>0</v>
      </c>
      <c r="E14" s="15">
        <f>B14+C14</f>
        <v>1091</v>
      </c>
      <c r="F14" s="12"/>
      <c r="G14" s="12"/>
      <c r="H14" s="12"/>
      <c r="I14" s="12"/>
      <c r="J14" s="12"/>
      <c r="K14" s="12"/>
      <c r="L14" s="12"/>
      <c r="M14" s="12"/>
      <c r="N14" s="11"/>
    </row>
    <row r="15" spans="1:14" ht="22.8">
      <c r="A15" s="16" t="s">
        <v>57</v>
      </c>
      <c r="B15" s="16">
        <v>6</v>
      </c>
      <c r="C15" s="16">
        <v>17</v>
      </c>
      <c r="D15" s="16">
        <v>0</v>
      </c>
      <c r="E15" s="15">
        <f t="shared" ref="E15:E18" si="1">B15+C15</f>
        <v>23</v>
      </c>
      <c r="F15" s="12"/>
      <c r="G15" s="12"/>
      <c r="H15" s="12"/>
      <c r="I15" s="12"/>
      <c r="J15" s="18"/>
      <c r="K15" s="12"/>
      <c r="L15" s="12"/>
      <c r="M15" s="12"/>
      <c r="N15" s="11"/>
    </row>
    <row r="16" spans="1:14" ht="22.8">
      <c r="A16" s="16" t="s">
        <v>58</v>
      </c>
      <c r="B16" s="16">
        <v>325</v>
      </c>
      <c r="C16" s="16">
        <v>346</v>
      </c>
      <c r="D16" s="16">
        <v>0</v>
      </c>
      <c r="E16" s="15">
        <f t="shared" si="1"/>
        <v>671</v>
      </c>
      <c r="F16" s="12"/>
      <c r="G16" s="12"/>
      <c r="H16" s="12"/>
      <c r="I16" s="12"/>
      <c r="J16" s="18"/>
      <c r="K16" s="12"/>
      <c r="L16" s="12"/>
      <c r="M16" s="12"/>
      <c r="N16" s="11"/>
    </row>
    <row r="17" spans="1:14" ht="22.8">
      <c r="A17" s="16" t="s">
        <v>73</v>
      </c>
      <c r="B17" s="16">
        <v>311</v>
      </c>
      <c r="C17" s="16">
        <v>107</v>
      </c>
      <c r="D17" s="16">
        <v>0</v>
      </c>
      <c r="E17" s="15">
        <f t="shared" si="1"/>
        <v>418</v>
      </c>
      <c r="F17" s="12"/>
      <c r="G17" s="12"/>
      <c r="H17" s="12"/>
      <c r="I17" s="12"/>
      <c r="J17" s="18"/>
      <c r="K17" s="12"/>
      <c r="L17" s="12"/>
      <c r="M17" s="12"/>
      <c r="N17" s="11"/>
    </row>
    <row r="18" spans="1:14" ht="22.8">
      <c r="A18" s="15" t="s">
        <v>59</v>
      </c>
      <c r="B18" s="15">
        <v>38</v>
      </c>
      <c r="C18" s="15">
        <v>147</v>
      </c>
      <c r="D18" s="15">
        <v>0</v>
      </c>
      <c r="E18" s="32">
        <f t="shared" si="1"/>
        <v>185</v>
      </c>
      <c r="F18" s="12"/>
      <c r="G18" s="12"/>
      <c r="H18" s="12"/>
      <c r="I18" s="12"/>
      <c r="J18" s="18"/>
      <c r="K18" s="12"/>
      <c r="L18" s="12"/>
      <c r="M18" s="12"/>
      <c r="N18" s="11"/>
    </row>
    <row r="19" spans="1:14" ht="22.8">
      <c r="A19" s="16" t="s">
        <v>60</v>
      </c>
      <c r="B19" s="16">
        <v>14</v>
      </c>
      <c r="C19" s="16">
        <v>90</v>
      </c>
      <c r="D19" s="16">
        <v>0</v>
      </c>
      <c r="E19" s="15">
        <f>B19+C19</f>
        <v>104</v>
      </c>
      <c r="F19" s="12"/>
      <c r="G19" s="12"/>
      <c r="H19" s="12"/>
      <c r="I19" s="12"/>
      <c r="J19" s="18"/>
      <c r="K19" s="12"/>
      <c r="L19" s="12"/>
      <c r="M19" s="12"/>
      <c r="N19" s="11"/>
    </row>
    <row r="20" spans="1:14" ht="22.8">
      <c r="A20" s="16" t="s">
        <v>61</v>
      </c>
      <c r="B20" s="16">
        <v>1</v>
      </c>
      <c r="C20" s="16">
        <v>5</v>
      </c>
      <c r="D20" s="16">
        <v>0</v>
      </c>
      <c r="E20" s="15">
        <f t="shared" ref="E20:E23" si="2">B20+C20</f>
        <v>6</v>
      </c>
      <c r="F20" s="12"/>
      <c r="G20" s="12"/>
      <c r="H20" s="12"/>
      <c r="I20" s="12"/>
      <c r="J20" s="18"/>
      <c r="K20" s="12"/>
      <c r="L20" s="12"/>
      <c r="M20" s="12"/>
      <c r="N20" s="11"/>
    </row>
    <row r="21" spans="1:14" ht="22.8">
      <c r="A21" s="16" t="s">
        <v>62</v>
      </c>
      <c r="B21" s="16">
        <v>4</v>
      </c>
      <c r="C21" s="16">
        <v>17</v>
      </c>
      <c r="D21" s="16">
        <v>0</v>
      </c>
      <c r="E21" s="15">
        <f t="shared" si="2"/>
        <v>21</v>
      </c>
      <c r="F21" s="12"/>
      <c r="G21" s="12"/>
      <c r="H21" s="12"/>
      <c r="I21" s="12"/>
      <c r="J21" s="18"/>
      <c r="K21" s="12"/>
      <c r="L21" s="12"/>
      <c r="M21" s="12"/>
      <c r="N21" s="11"/>
    </row>
    <row r="22" spans="1:14" ht="22.8">
      <c r="A22" s="16" t="s">
        <v>74</v>
      </c>
      <c r="B22" s="16">
        <v>19</v>
      </c>
      <c r="C22" s="16">
        <v>35</v>
      </c>
      <c r="D22" s="16">
        <v>0</v>
      </c>
      <c r="E22" s="15">
        <f t="shared" si="2"/>
        <v>54</v>
      </c>
      <c r="F22" s="12"/>
      <c r="G22" s="12"/>
      <c r="H22" s="12"/>
      <c r="I22" s="12"/>
      <c r="J22" s="18"/>
      <c r="K22" s="12"/>
      <c r="L22" s="12"/>
      <c r="M22" s="12"/>
      <c r="N22" s="11"/>
    </row>
    <row r="23" spans="1:14" ht="22.8">
      <c r="A23" s="15" t="s">
        <v>6</v>
      </c>
      <c r="B23" s="15">
        <f>B24+B25+B26</f>
        <v>25</v>
      </c>
      <c r="C23" s="15">
        <f>C24+C25+C26</f>
        <v>200</v>
      </c>
      <c r="D23" s="15">
        <v>0</v>
      </c>
      <c r="E23" s="32">
        <f t="shared" si="2"/>
        <v>225</v>
      </c>
      <c r="F23" s="12"/>
      <c r="G23" s="12"/>
      <c r="H23" s="12"/>
      <c r="I23" s="12"/>
      <c r="J23" s="18"/>
      <c r="K23" s="12"/>
      <c r="L23" s="12"/>
      <c r="M23" s="12"/>
      <c r="N23" s="11"/>
    </row>
    <row r="24" spans="1:14" ht="22.8">
      <c r="A24" s="16" t="s">
        <v>7</v>
      </c>
      <c r="B24" s="16">
        <v>10</v>
      </c>
      <c r="C24" s="16">
        <v>152</v>
      </c>
      <c r="D24" s="16">
        <v>0</v>
      </c>
      <c r="E24" s="15">
        <f>B24+C24</f>
        <v>162</v>
      </c>
      <c r="F24" s="12"/>
      <c r="G24" s="12"/>
      <c r="H24" s="12"/>
      <c r="I24" s="12"/>
      <c r="J24" s="18"/>
      <c r="K24" s="12"/>
      <c r="L24" s="12"/>
      <c r="M24" s="12"/>
      <c r="N24" s="11"/>
    </row>
    <row r="25" spans="1:14" ht="22.8">
      <c r="A25" s="16" t="s">
        <v>63</v>
      </c>
      <c r="B25" s="16">
        <v>1</v>
      </c>
      <c r="C25" s="16">
        <v>5</v>
      </c>
      <c r="D25" s="16">
        <v>0</v>
      </c>
      <c r="E25" s="15">
        <f t="shared" ref="E25:E27" si="3">B25+C25</f>
        <v>6</v>
      </c>
      <c r="F25" s="12"/>
      <c r="G25" s="12"/>
      <c r="H25" s="12"/>
      <c r="I25" s="12"/>
      <c r="J25" s="18"/>
      <c r="K25" s="12"/>
      <c r="L25" s="12"/>
      <c r="M25" s="12"/>
      <c r="N25" s="11"/>
    </row>
    <row r="26" spans="1:14" ht="22.8">
      <c r="A26" s="19" t="s">
        <v>64</v>
      </c>
      <c r="B26" s="19">
        <v>14</v>
      </c>
      <c r="C26" s="19">
        <v>43</v>
      </c>
      <c r="D26" s="16">
        <v>0</v>
      </c>
      <c r="E26" s="15">
        <f t="shared" si="3"/>
        <v>57</v>
      </c>
      <c r="F26" s="12"/>
      <c r="G26" s="12"/>
      <c r="H26" s="12"/>
      <c r="I26" s="12"/>
      <c r="J26" s="18"/>
      <c r="K26" s="12"/>
      <c r="L26" s="12"/>
      <c r="M26" s="12"/>
      <c r="N26" s="11"/>
    </row>
    <row r="27" spans="1:14" ht="22.8">
      <c r="A27" s="15" t="s">
        <v>25</v>
      </c>
      <c r="B27" s="15">
        <f>B31+B30+B29+B28</f>
        <v>27</v>
      </c>
      <c r="C27" s="15">
        <v>77</v>
      </c>
      <c r="D27" s="31">
        <v>0</v>
      </c>
      <c r="E27" s="32">
        <f t="shared" si="3"/>
        <v>104</v>
      </c>
      <c r="F27" s="12"/>
      <c r="G27" s="12"/>
      <c r="H27" s="12"/>
      <c r="I27" s="12"/>
      <c r="J27" s="12"/>
      <c r="K27" s="12"/>
      <c r="L27" s="12"/>
      <c r="M27" s="12"/>
      <c r="N27" s="11"/>
    </row>
    <row r="28" spans="1:14" ht="22.8">
      <c r="A28" s="16" t="s">
        <v>28</v>
      </c>
      <c r="B28" s="16">
        <v>2</v>
      </c>
      <c r="C28" s="16">
        <v>30</v>
      </c>
      <c r="D28" s="16">
        <v>0</v>
      </c>
      <c r="E28" s="15">
        <f>B28+C28</f>
        <v>32</v>
      </c>
      <c r="F28" s="12"/>
      <c r="G28" s="12"/>
      <c r="H28" s="12"/>
      <c r="I28" s="12"/>
      <c r="J28" s="12"/>
      <c r="K28" s="12"/>
      <c r="L28" s="12"/>
      <c r="M28" s="12"/>
      <c r="N28" s="11"/>
    </row>
    <row r="29" spans="1:14" ht="22.8">
      <c r="A29" s="16" t="s">
        <v>65</v>
      </c>
      <c r="B29" s="16">
        <v>1</v>
      </c>
      <c r="C29" s="16">
        <v>4</v>
      </c>
      <c r="D29" s="16">
        <v>0</v>
      </c>
      <c r="E29" s="15">
        <f t="shared" ref="E29:E31" si="4">B29+C29</f>
        <v>5</v>
      </c>
      <c r="F29" s="12"/>
      <c r="G29" s="12"/>
      <c r="H29" s="12"/>
      <c r="I29" s="12"/>
      <c r="J29" s="12"/>
      <c r="K29" s="12"/>
      <c r="L29" s="12"/>
      <c r="M29" s="12"/>
      <c r="N29" s="11"/>
    </row>
    <row r="30" spans="1:14" ht="22.8">
      <c r="A30" s="16" t="s">
        <v>66</v>
      </c>
      <c r="B30" s="16">
        <v>10</v>
      </c>
      <c r="C30" s="16">
        <v>45</v>
      </c>
      <c r="D30" s="16">
        <v>0</v>
      </c>
      <c r="E30" s="15">
        <f t="shared" si="4"/>
        <v>55</v>
      </c>
      <c r="F30" s="12"/>
      <c r="G30" s="12"/>
      <c r="H30" s="12"/>
      <c r="I30" s="12"/>
      <c r="J30" s="12"/>
      <c r="K30" s="12"/>
      <c r="L30" s="12"/>
      <c r="M30" s="12"/>
      <c r="N30" s="11"/>
    </row>
    <row r="31" spans="1:14" ht="22.8">
      <c r="A31" s="20" t="s">
        <v>75</v>
      </c>
      <c r="B31" s="16">
        <v>14</v>
      </c>
      <c r="C31" s="16">
        <v>4</v>
      </c>
      <c r="D31" s="16">
        <v>0</v>
      </c>
      <c r="E31" s="15">
        <f t="shared" si="4"/>
        <v>18</v>
      </c>
      <c r="F31" s="12"/>
      <c r="G31" s="12"/>
      <c r="H31" s="12"/>
      <c r="I31" s="12"/>
      <c r="J31" s="12"/>
      <c r="K31" s="12"/>
      <c r="L31" s="12"/>
      <c r="M31" s="12"/>
      <c r="N31" s="11"/>
    </row>
    <row r="32" spans="1:14" ht="22.8">
      <c r="A32" s="15" t="s">
        <v>55</v>
      </c>
      <c r="B32" s="15">
        <v>0</v>
      </c>
      <c r="C32" s="15">
        <v>203</v>
      </c>
      <c r="D32" s="15">
        <v>0</v>
      </c>
      <c r="E32" s="32">
        <v>203</v>
      </c>
      <c r="F32" s="12"/>
      <c r="G32" s="12"/>
      <c r="H32" s="12"/>
      <c r="I32" s="12"/>
      <c r="J32" s="12"/>
      <c r="K32" s="12"/>
      <c r="L32" s="12"/>
      <c r="M32" s="12"/>
      <c r="N32" s="11"/>
    </row>
    <row r="33" spans="1:14" ht="22.8">
      <c r="A33" s="16" t="s">
        <v>56</v>
      </c>
      <c r="B33" s="16">
        <v>0</v>
      </c>
      <c r="C33" s="16">
        <v>96</v>
      </c>
      <c r="D33" s="16">
        <v>0</v>
      </c>
      <c r="E33" s="15">
        <v>96</v>
      </c>
      <c r="F33" s="12"/>
      <c r="G33" s="12"/>
      <c r="H33" s="12"/>
      <c r="I33" s="12"/>
      <c r="J33" s="12"/>
      <c r="K33" s="12"/>
      <c r="L33" s="12"/>
      <c r="M33" s="12"/>
      <c r="N33" s="11"/>
    </row>
    <row r="34" spans="1:14" ht="22.8">
      <c r="A34" s="15" t="s">
        <v>8</v>
      </c>
      <c r="B34" s="15">
        <v>20</v>
      </c>
      <c r="C34" s="15">
        <v>369</v>
      </c>
      <c r="D34" s="16">
        <v>0</v>
      </c>
      <c r="E34" s="32">
        <f>B34+C34</f>
        <v>389</v>
      </c>
      <c r="F34" s="12"/>
      <c r="G34" s="12"/>
      <c r="H34" s="12"/>
      <c r="I34" s="12"/>
      <c r="J34" s="12"/>
      <c r="K34" s="12"/>
      <c r="L34" s="12"/>
      <c r="M34" s="12"/>
      <c r="N34" s="11"/>
    </row>
    <row r="35" spans="1:14" ht="22.8">
      <c r="A35" s="15" t="s">
        <v>9</v>
      </c>
      <c r="B35" s="16">
        <v>0</v>
      </c>
      <c r="C35" s="16">
        <v>0</v>
      </c>
      <c r="D35" s="16">
        <v>0</v>
      </c>
      <c r="E35" s="15">
        <f>B35+C35+D35</f>
        <v>0</v>
      </c>
      <c r="F35" s="12"/>
      <c r="G35" s="12"/>
      <c r="H35" s="12"/>
      <c r="I35" s="12"/>
      <c r="J35" s="12"/>
      <c r="K35" s="12"/>
      <c r="L35" s="12"/>
      <c r="M35" s="12"/>
      <c r="N35" s="11"/>
    </row>
    <row r="36" spans="1:14" ht="22.8">
      <c r="A36" s="22" t="s">
        <v>49</v>
      </c>
      <c r="B36" s="15">
        <f>B6+B13+B18+B23+B27+B34</f>
        <v>1692</v>
      </c>
      <c r="C36" s="15">
        <f>C6+C13+C18+C23+C27+C32+C34</f>
        <v>3724</v>
      </c>
      <c r="D36" s="16">
        <v>0</v>
      </c>
      <c r="E36" s="15">
        <f>E6+E13+E18+E23+E27+E32+E34</f>
        <v>5416</v>
      </c>
      <c r="F36" s="12"/>
      <c r="G36" s="21"/>
      <c r="H36" s="12"/>
      <c r="I36" s="12"/>
      <c r="J36" s="12"/>
      <c r="K36" s="12"/>
      <c r="L36" s="12"/>
      <c r="M36" s="12"/>
      <c r="N36" s="11"/>
    </row>
    <row r="37" spans="1:14" ht="22.8">
      <c r="A37" s="42" t="s">
        <v>11</v>
      </c>
      <c r="B37" s="42"/>
      <c r="C37" s="42"/>
      <c r="D37" s="42"/>
      <c r="E37" s="42"/>
      <c r="F37" s="42"/>
      <c r="G37" s="12"/>
      <c r="H37" s="12"/>
      <c r="I37" s="12"/>
      <c r="J37" s="12"/>
      <c r="K37" s="12"/>
      <c r="L37" s="12"/>
      <c r="M37" s="12" t="s">
        <v>46</v>
      </c>
      <c r="N37" s="11"/>
    </row>
    <row r="38" spans="1:14" ht="22.8">
      <c r="A38" s="23"/>
      <c r="B38" s="36" t="s">
        <v>44</v>
      </c>
      <c r="C38" s="37"/>
      <c r="D38" s="37"/>
      <c r="E38" s="38"/>
      <c r="F38" s="36" t="s">
        <v>33</v>
      </c>
      <c r="G38" s="37"/>
      <c r="H38" s="37"/>
      <c r="I38" s="38"/>
      <c r="J38" s="36" t="s">
        <v>1</v>
      </c>
      <c r="K38" s="37"/>
      <c r="L38" s="37"/>
      <c r="M38" s="38"/>
      <c r="N38" s="11"/>
    </row>
    <row r="39" spans="1:14" ht="22.8">
      <c r="A39" s="39"/>
      <c r="B39" s="40" t="s">
        <v>45</v>
      </c>
      <c r="C39" s="41"/>
      <c r="D39" s="40" t="s">
        <v>13</v>
      </c>
      <c r="E39" s="41"/>
      <c r="F39" s="40" t="s">
        <v>45</v>
      </c>
      <c r="G39" s="41"/>
      <c r="H39" s="40" t="s">
        <v>13</v>
      </c>
      <c r="I39" s="41"/>
      <c r="J39" s="40" t="s">
        <v>45</v>
      </c>
      <c r="K39" s="41"/>
      <c r="L39" s="40" t="s">
        <v>13</v>
      </c>
      <c r="M39" s="41"/>
      <c r="N39" s="11"/>
    </row>
    <row r="40" spans="1:14" ht="27" customHeight="1">
      <c r="A40" s="39"/>
      <c r="B40" s="24" t="s">
        <v>14</v>
      </c>
      <c r="C40" s="25" t="s">
        <v>15</v>
      </c>
      <c r="D40" s="24" t="s">
        <v>14</v>
      </c>
      <c r="E40" s="25" t="s">
        <v>15</v>
      </c>
      <c r="F40" s="24" t="s">
        <v>14</v>
      </c>
      <c r="G40" s="25" t="s">
        <v>15</v>
      </c>
      <c r="H40" s="24" t="s">
        <v>14</v>
      </c>
      <c r="I40" s="25" t="s">
        <v>15</v>
      </c>
      <c r="J40" s="24" t="s">
        <v>14</v>
      </c>
      <c r="K40" s="25" t="s">
        <v>15</v>
      </c>
      <c r="L40" s="24" t="s">
        <v>14</v>
      </c>
      <c r="M40" s="25" t="s">
        <v>15</v>
      </c>
      <c r="N40" s="11"/>
    </row>
    <row r="41" spans="1:14" ht="22.8">
      <c r="A41" s="15" t="s">
        <v>16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1"/>
    </row>
    <row r="42" spans="1:14" ht="22.8">
      <c r="A42" s="16" t="s">
        <v>17</v>
      </c>
      <c r="B42" s="15">
        <v>1.3</v>
      </c>
      <c r="C42" s="15">
        <v>1300.5</v>
      </c>
      <c r="D42" s="15">
        <v>9.3000000000000007</v>
      </c>
      <c r="E42" s="15">
        <v>750.5</v>
      </c>
      <c r="F42" s="15">
        <v>154.19999999999999</v>
      </c>
      <c r="G42" s="15">
        <v>12149.3</v>
      </c>
      <c r="H42" s="15">
        <v>3.6</v>
      </c>
      <c r="I42" s="15">
        <v>821.6</v>
      </c>
      <c r="J42" s="15">
        <v>0.4</v>
      </c>
      <c r="K42" s="15">
        <v>1.6</v>
      </c>
      <c r="L42" s="15">
        <v>0</v>
      </c>
      <c r="M42" s="15">
        <v>0</v>
      </c>
      <c r="N42" s="11"/>
    </row>
    <row r="43" spans="1:14" ht="22.8">
      <c r="A43" s="16" t="s">
        <v>18</v>
      </c>
      <c r="B43" s="15">
        <v>1.9</v>
      </c>
      <c r="C43" s="15">
        <v>1600.73</v>
      </c>
      <c r="D43" s="15">
        <v>0.36</v>
      </c>
      <c r="E43" s="15">
        <v>801.23</v>
      </c>
      <c r="F43" s="15">
        <v>1.01</v>
      </c>
      <c r="G43" s="15">
        <v>6070.95</v>
      </c>
      <c r="H43" s="15">
        <v>0.54</v>
      </c>
      <c r="I43" s="15">
        <v>3005.78</v>
      </c>
      <c r="J43" s="15">
        <v>0.19</v>
      </c>
      <c r="K43" s="15">
        <v>1.39</v>
      </c>
      <c r="L43" s="15">
        <v>0</v>
      </c>
      <c r="M43" s="15">
        <v>0</v>
      </c>
      <c r="N43" s="11"/>
    </row>
    <row r="44" spans="1:14" ht="22.8">
      <c r="A44" s="16" t="s">
        <v>19</v>
      </c>
      <c r="B44" s="15">
        <v>0.3</v>
      </c>
      <c r="C44" s="15">
        <v>900.8</v>
      </c>
      <c r="D44" s="15">
        <v>15.2</v>
      </c>
      <c r="E44" s="15">
        <v>559.79999999999995</v>
      </c>
      <c r="F44" s="15">
        <v>18.16</v>
      </c>
      <c r="G44" s="15">
        <v>480.16</v>
      </c>
      <c r="H44" s="15">
        <v>0.51</v>
      </c>
      <c r="I44" s="15">
        <v>100.2</v>
      </c>
      <c r="J44" s="15">
        <v>0</v>
      </c>
      <c r="K44" s="15">
        <v>0</v>
      </c>
      <c r="L44" s="15">
        <v>0</v>
      </c>
      <c r="M44" s="15">
        <v>0</v>
      </c>
      <c r="N44" s="11"/>
    </row>
    <row r="45" spans="1:14" ht="22.8">
      <c r="A45" s="16" t="s">
        <v>20</v>
      </c>
      <c r="B45" s="15">
        <v>0.08</v>
      </c>
      <c r="C45" s="15">
        <v>10.58</v>
      </c>
      <c r="D45" s="15">
        <v>0</v>
      </c>
      <c r="E45" s="15">
        <v>129.80000000000001</v>
      </c>
      <c r="F45" s="15">
        <v>0</v>
      </c>
      <c r="G45" s="15">
        <v>221.9</v>
      </c>
      <c r="H45" s="15">
        <v>0</v>
      </c>
      <c r="I45" s="15">
        <v>120.8</v>
      </c>
      <c r="J45" s="15">
        <v>0</v>
      </c>
      <c r="K45" s="15">
        <v>0</v>
      </c>
      <c r="L45" s="15">
        <v>0</v>
      </c>
      <c r="M45" s="15">
        <v>0</v>
      </c>
      <c r="N45" s="11"/>
    </row>
    <row r="46" spans="1:14" ht="22.8">
      <c r="A46" s="42" t="s">
        <v>11</v>
      </c>
      <c r="B46" s="42"/>
      <c r="C46" s="42"/>
      <c r="D46" s="42"/>
      <c r="E46" s="42"/>
      <c r="F46" s="42"/>
      <c r="G46" s="15"/>
      <c r="H46" s="15"/>
      <c r="I46" s="15"/>
      <c r="J46" s="15"/>
      <c r="K46" s="15"/>
      <c r="L46" s="15"/>
      <c r="M46" s="15" t="s">
        <v>67</v>
      </c>
      <c r="N46" s="11"/>
    </row>
    <row r="47" spans="1:14" ht="22.8">
      <c r="A47" s="23"/>
      <c r="B47" s="36" t="s">
        <v>44</v>
      </c>
      <c r="C47" s="37"/>
      <c r="D47" s="37"/>
      <c r="E47" s="38"/>
      <c r="F47" s="36" t="s">
        <v>33</v>
      </c>
      <c r="G47" s="37"/>
      <c r="H47" s="37"/>
      <c r="I47" s="38"/>
      <c r="J47" s="36" t="s">
        <v>1</v>
      </c>
      <c r="K47" s="37"/>
      <c r="L47" s="37"/>
      <c r="M47" s="38"/>
      <c r="N47" s="11"/>
    </row>
    <row r="48" spans="1:14" ht="22.8">
      <c r="A48" s="23"/>
      <c r="B48" s="40" t="s">
        <v>45</v>
      </c>
      <c r="C48" s="41"/>
      <c r="D48" s="40" t="s">
        <v>13</v>
      </c>
      <c r="E48" s="41"/>
      <c r="F48" s="40" t="s">
        <v>45</v>
      </c>
      <c r="G48" s="41"/>
      <c r="H48" s="40" t="s">
        <v>13</v>
      </c>
      <c r="I48" s="41"/>
      <c r="J48" s="40" t="s">
        <v>45</v>
      </c>
      <c r="K48" s="41"/>
      <c r="L48" s="40" t="s">
        <v>13</v>
      </c>
      <c r="M48" s="41"/>
      <c r="N48" s="11"/>
    </row>
    <row r="49" spans="1:14" ht="45.6">
      <c r="B49" s="24" t="s">
        <v>14</v>
      </c>
      <c r="C49" s="25" t="s">
        <v>15</v>
      </c>
      <c r="D49" s="24" t="s">
        <v>14</v>
      </c>
      <c r="E49" s="25" t="s">
        <v>15</v>
      </c>
      <c r="F49" s="24" t="s">
        <v>14</v>
      </c>
      <c r="G49" s="25" t="s">
        <v>15</v>
      </c>
      <c r="H49" s="24" t="s">
        <v>14</v>
      </c>
      <c r="I49" s="25" t="s">
        <v>15</v>
      </c>
      <c r="J49" s="24" t="s">
        <v>14</v>
      </c>
      <c r="K49" s="25" t="s">
        <v>15</v>
      </c>
      <c r="L49" s="24" t="s">
        <v>14</v>
      </c>
      <c r="M49" s="25" t="s">
        <v>15</v>
      </c>
      <c r="N49" s="11"/>
    </row>
    <row r="50" spans="1:14" ht="22.8">
      <c r="A50" s="15" t="s">
        <v>22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1"/>
    </row>
    <row r="51" spans="1:14" ht="22.8">
      <c r="A51" s="15" t="s">
        <v>21</v>
      </c>
      <c r="B51" s="15">
        <v>90.63</v>
      </c>
      <c r="C51" s="15">
        <v>103.1</v>
      </c>
      <c r="D51" s="15">
        <v>0</v>
      </c>
      <c r="E51" s="15">
        <v>0</v>
      </c>
      <c r="F51" s="15">
        <v>204.5</v>
      </c>
      <c r="G51" s="15">
        <v>329.31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1"/>
    </row>
    <row r="52" spans="1:14" ht="22.8">
      <c r="A52" s="15" t="s">
        <v>68</v>
      </c>
      <c r="B52" s="15">
        <v>0.2</v>
      </c>
      <c r="C52" s="15">
        <v>0.6</v>
      </c>
      <c r="D52" s="15">
        <v>0</v>
      </c>
      <c r="E52" s="15">
        <v>0</v>
      </c>
      <c r="F52" s="15">
        <v>0.25</v>
      </c>
      <c r="G52" s="15">
        <v>0.75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1"/>
    </row>
    <row r="53" spans="1:14" ht="22.5" customHeight="1">
      <c r="A53" s="42" t="s">
        <v>26</v>
      </c>
      <c r="B53" s="42"/>
      <c r="C53" s="42"/>
      <c r="D53" s="42"/>
      <c r="E53" s="12"/>
      <c r="F53" s="12"/>
      <c r="G53" s="12"/>
      <c r="H53" s="12"/>
      <c r="I53" s="12"/>
      <c r="J53" s="12"/>
      <c r="K53" s="12"/>
      <c r="L53" s="12"/>
      <c r="M53" s="12"/>
      <c r="N53" s="11"/>
    </row>
    <row r="54" spans="1:14" ht="21.75" customHeight="1">
      <c r="A54" s="39" t="s">
        <v>0</v>
      </c>
      <c r="B54" s="36" t="s">
        <v>44</v>
      </c>
      <c r="C54" s="37"/>
      <c r="D54" s="37"/>
      <c r="E54" s="38"/>
      <c r="F54" s="36" t="s">
        <v>33</v>
      </c>
      <c r="G54" s="37"/>
      <c r="H54" s="37"/>
      <c r="I54" s="38"/>
      <c r="J54" s="36" t="s">
        <v>1</v>
      </c>
      <c r="K54" s="37"/>
      <c r="L54" s="37"/>
      <c r="M54" s="38"/>
      <c r="N54" s="11"/>
    </row>
    <row r="55" spans="1:14" ht="114">
      <c r="A55" s="39"/>
      <c r="B55" s="24" t="s">
        <v>14</v>
      </c>
      <c r="C55" s="25" t="s">
        <v>51</v>
      </c>
      <c r="D55" s="24" t="s">
        <v>50</v>
      </c>
      <c r="E55" s="25" t="s">
        <v>48</v>
      </c>
      <c r="F55" s="24" t="s">
        <v>14</v>
      </c>
      <c r="G55" s="25" t="s">
        <v>51</v>
      </c>
      <c r="H55" s="24" t="s">
        <v>50</v>
      </c>
      <c r="I55" s="25" t="s">
        <v>48</v>
      </c>
      <c r="J55" s="24" t="s">
        <v>14</v>
      </c>
      <c r="K55" s="25" t="s">
        <v>51</v>
      </c>
      <c r="L55" s="24" t="s">
        <v>50</v>
      </c>
      <c r="M55" s="25" t="s">
        <v>48</v>
      </c>
      <c r="N55" s="11"/>
    </row>
    <row r="56" spans="1:14" ht="20.25" customHeight="1">
      <c r="A56" s="26" t="s">
        <v>2</v>
      </c>
      <c r="B56" s="26">
        <v>0</v>
      </c>
      <c r="C56" s="15">
        <v>55</v>
      </c>
      <c r="D56" s="15">
        <f t="shared" ref="D56:E59" si="5">C56+B56</f>
        <v>55</v>
      </c>
      <c r="E56" s="15">
        <f t="shared" si="5"/>
        <v>110</v>
      </c>
      <c r="F56" s="15">
        <v>0</v>
      </c>
      <c r="G56" s="15">
        <v>60</v>
      </c>
      <c r="H56" s="15">
        <f>G56+F56</f>
        <v>60</v>
      </c>
      <c r="I56" s="15">
        <f>H56+F56</f>
        <v>60</v>
      </c>
      <c r="J56" s="15">
        <v>0</v>
      </c>
      <c r="K56" s="15">
        <v>1</v>
      </c>
      <c r="L56" s="15">
        <f>K56+J56</f>
        <v>1</v>
      </c>
      <c r="M56" s="15">
        <v>1</v>
      </c>
      <c r="N56" s="11"/>
    </row>
    <row r="57" spans="1:14" ht="22.8">
      <c r="A57" s="26" t="s">
        <v>25</v>
      </c>
      <c r="B57" s="26">
        <v>0</v>
      </c>
      <c r="C57" s="15">
        <v>12</v>
      </c>
      <c r="D57" s="15">
        <f t="shared" si="5"/>
        <v>12</v>
      </c>
      <c r="E57" s="15">
        <f t="shared" si="5"/>
        <v>24</v>
      </c>
      <c r="F57" s="15">
        <v>0</v>
      </c>
      <c r="G57" s="15">
        <v>6</v>
      </c>
      <c r="H57" s="15">
        <f>G57+F57</f>
        <v>6</v>
      </c>
      <c r="I57" s="15">
        <f>H57+F57</f>
        <v>6</v>
      </c>
      <c r="J57" s="15">
        <v>0</v>
      </c>
      <c r="K57" s="15">
        <v>0</v>
      </c>
      <c r="L57" s="15">
        <f>K57+J57</f>
        <v>0</v>
      </c>
      <c r="M57" s="15">
        <f>L57+K57+J57</f>
        <v>0</v>
      </c>
      <c r="N57" s="11"/>
    </row>
    <row r="58" spans="1:14" ht="22.8">
      <c r="A58" s="26" t="s">
        <v>4</v>
      </c>
      <c r="B58" s="26">
        <v>200</v>
      </c>
      <c r="C58" s="15">
        <v>98</v>
      </c>
      <c r="D58" s="15">
        <f t="shared" si="5"/>
        <v>298</v>
      </c>
      <c r="E58" s="15">
        <f t="shared" si="5"/>
        <v>396</v>
      </c>
      <c r="F58" s="15">
        <v>0</v>
      </c>
      <c r="G58" s="15">
        <v>635</v>
      </c>
      <c r="H58" s="15">
        <f>G58+F58</f>
        <v>635</v>
      </c>
      <c r="I58" s="15">
        <f>H58+F58</f>
        <v>635</v>
      </c>
      <c r="J58" s="15">
        <v>0</v>
      </c>
      <c r="K58" s="15">
        <v>8</v>
      </c>
      <c r="L58" s="15">
        <f>K58+J58</f>
        <v>8</v>
      </c>
      <c r="M58" s="15">
        <v>8</v>
      </c>
      <c r="N58" s="11"/>
    </row>
    <row r="59" spans="1:14" ht="22.8">
      <c r="A59" s="26" t="s">
        <v>6</v>
      </c>
      <c r="B59" s="26">
        <v>0</v>
      </c>
      <c r="C59" s="15">
        <v>19</v>
      </c>
      <c r="D59" s="15">
        <f t="shared" si="5"/>
        <v>19</v>
      </c>
      <c r="E59" s="15">
        <f t="shared" si="5"/>
        <v>38</v>
      </c>
      <c r="F59" s="15">
        <v>0</v>
      </c>
      <c r="G59" s="15">
        <v>38</v>
      </c>
      <c r="H59" s="15">
        <f>G59+F59</f>
        <v>38</v>
      </c>
      <c r="I59" s="15">
        <f>H59+F59</f>
        <v>38</v>
      </c>
      <c r="J59" s="15">
        <v>0</v>
      </c>
      <c r="K59" s="15">
        <v>0</v>
      </c>
      <c r="L59" s="15">
        <f>K59+J59</f>
        <v>0</v>
      </c>
      <c r="M59" s="15">
        <f>L59+K59+J59</f>
        <v>0</v>
      </c>
      <c r="N59" s="11"/>
    </row>
    <row r="60" spans="1:14" ht="22.8">
      <c r="A60" s="42" t="s">
        <v>24</v>
      </c>
      <c r="B60" s="43"/>
      <c r="C60" s="43"/>
      <c r="D60" s="43"/>
      <c r="E60" s="12"/>
      <c r="F60" s="12"/>
      <c r="G60" s="12"/>
      <c r="H60" s="12"/>
      <c r="I60" s="12"/>
      <c r="J60" s="12"/>
      <c r="K60" s="12"/>
      <c r="L60" s="12"/>
      <c r="M60" s="12"/>
      <c r="N60" s="11"/>
    </row>
    <row r="61" spans="1:14" ht="22.8">
      <c r="A61" s="23"/>
      <c r="B61" s="36" t="s">
        <v>44</v>
      </c>
      <c r="C61" s="37"/>
      <c r="D61" s="37"/>
      <c r="E61" s="38"/>
      <c r="F61" s="36" t="s">
        <v>33</v>
      </c>
      <c r="G61" s="37"/>
      <c r="H61" s="37"/>
      <c r="I61" s="38"/>
      <c r="J61" s="36" t="s">
        <v>1</v>
      </c>
      <c r="K61" s="37"/>
      <c r="L61" s="37"/>
      <c r="M61" s="38"/>
      <c r="N61" s="11"/>
    </row>
    <row r="62" spans="1:14" ht="80.25" customHeight="1">
      <c r="A62" s="24"/>
      <c r="B62" s="24" t="s">
        <v>14</v>
      </c>
      <c r="C62" s="25" t="s">
        <v>47</v>
      </c>
      <c r="D62" s="24" t="s">
        <v>50</v>
      </c>
      <c r="E62" s="25" t="s">
        <v>48</v>
      </c>
      <c r="F62" s="24" t="s">
        <v>14</v>
      </c>
      <c r="G62" s="25" t="s">
        <v>47</v>
      </c>
      <c r="H62" s="24" t="s">
        <v>50</v>
      </c>
      <c r="I62" s="25" t="s">
        <v>47</v>
      </c>
      <c r="J62" s="24" t="s">
        <v>14</v>
      </c>
      <c r="K62" s="25" t="s">
        <v>47</v>
      </c>
      <c r="L62" s="24" t="s">
        <v>14</v>
      </c>
      <c r="M62" s="25" t="s">
        <v>47</v>
      </c>
      <c r="N62" s="11"/>
    </row>
    <row r="63" spans="1:14" ht="20.25" customHeight="1">
      <c r="A63" s="26" t="s">
        <v>2</v>
      </c>
      <c r="B63" s="26">
        <v>17</v>
      </c>
      <c r="C63" s="15">
        <v>200</v>
      </c>
      <c r="D63" s="15">
        <f>C63+B63</f>
        <v>217</v>
      </c>
      <c r="E63" s="15">
        <f>D63+C63+B63</f>
        <v>434</v>
      </c>
      <c r="F63" s="15">
        <v>15</v>
      </c>
      <c r="G63" s="15">
        <v>107</v>
      </c>
      <c r="H63" s="15">
        <f>G63+F63</f>
        <v>122</v>
      </c>
      <c r="I63" s="15">
        <f>H63+F63</f>
        <v>137</v>
      </c>
      <c r="J63" s="15">
        <v>0</v>
      </c>
      <c r="K63" s="15">
        <v>0</v>
      </c>
      <c r="L63" s="15">
        <v>0</v>
      </c>
      <c r="M63" s="15">
        <f>K63-L63</f>
        <v>0</v>
      </c>
      <c r="N63" s="11"/>
    </row>
    <row r="64" spans="1:14" ht="27" customHeight="1">
      <c r="A64" s="26" t="s">
        <v>4</v>
      </c>
      <c r="B64" s="34">
        <v>58</v>
      </c>
      <c r="C64" s="35">
        <v>160</v>
      </c>
      <c r="D64" s="35">
        <f>C64+B64</f>
        <v>218</v>
      </c>
      <c r="E64" s="35">
        <f>D64+B64</f>
        <v>276</v>
      </c>
      <c r="F64" s="35">
        <v>25</v>
      </c>
      <c r="G64" s="35">
        <v>208</v>
      </c>
      <c r="H64" s="35">
        <f>G64+F64</f>
        <v>233</v>
      </c>
      <c r="I64" s="35">
        <f>H64+F64</f>
        <v>258</v>
      </c>
      <c r="J64" s="35">
        <v>0</v>
      </c>
      <c r="K64" s="35">
        <v>0</v>
      </c>
      <c r="L64" s="35">
        <v>0</v>
      </c>
      <c r="M64" s="35">
        <v>0</v>
      </c>
      <c r="N64" s="11"/>
    </row>
    <row r="65" spans="1:14" ht="27" customHeight="1">
      <c r="A65" s="26" t="s">
        <v>6</v>
      </c>
      <c r="B65" s="26">
        <v>3</v>
      </c>
      <c r="C65" s="15">
        <v>24</v>
      </c>
      <c r="D65" s="15">
        <f>C65+B65</f>
        <v>27</v>
      </c>
      <c r="E65" s="15">
        <f>D65+B65</f>
        <v>30</v>
      </c>
      <c r="F65" s="15">
        <v>15</v>
      </c>
      <c r="G65" s="15">
        <v>94</v>
      </c>
      <c r="H65" s="15">
        <f>G65+F65</f>
        <v>109</v>
      </c>
      <c r="I65" s="15">
        <f>H65+F65</f>
        <v>124</v>
      </c>
      <c r="J65" s="15">
        <v>0</v>
      </c>
      <c r="K65" s="15">
        <v>0</v>
      </c>
      <c r="L65" s="15">
        <f>K65-J65</f>
        <v>0</v>
      </c>
      <c r="M65" s="15">
        <v>0</v>
      </c>
      <c r="N65" s="11"/>
    </row>
    <row r="66" spans="1:14" ht="26.25" customHeight="1">
      <c r="A66" s="27" t="s">
        <v>25</v>
      </c>
      <c r="B66" s="26">
        <v>0</v>
      </c>
      <c r="C66" s="15">
        <v>12</v>
      </c>
      <c r="D66" s="15">
        <f>C66+B66</f>
        <v>12</v>
      </c>
      <c r="E66" s="15">
        <f>D66+C66+B66</f>
        <v>24</v>
      </c>
      <c r="F66" s="15">
        <v>0</v>
      </c>
      <c r="G66" s="15">
        <v>26</v>
      </c>
      <c r="H66" s="15">
        <f>G66+F66</f>
        <v>26</v>
      </c>
      <c r="I66" s="15">
        <f>H66+F66</f>
        <v>26</v>
      </c>
      <c r="J66" s="15">
        <v>0</v>
      </c>
      <c r="K66" s="15">
        <v>0</v>
      </c>
      <c r="L66" s="15">
        <v>0</v>
      </c>
      <c r="M66" s="15">
        <v>0</v>
      </c>
      <c r="N66" s="11"/>
    </row>
    <row r="67" spans="1:14" ht="22.8">
      <c r="A67" s="42" t="s">
        <v>27</v>
      </c>
      <c r="B67" s="42"/>
      <c r="C67" s="42"/>
      <c r="D67" s="42"/>
      <c r="E67" s="12"/>
      <c r="F67" s="12"/>
      <c r="G67" s="12"/>
      <c r="H67" s="12"/>
      <c r="I67" s="12"/>
      <c r="J67" s="12"/>
      <c r="K67" s="12"/>
      <c r="L67" s="12"/>
      <c r="M67" s="12"/>
      <c r="N67" s="11"/>
    </row>
    <row r="68" spans="1:14" ht="22.8">
      <c r="A68" s="39" t="s">
        <v>0</v>
      </c>
      <c r="B68" s="36" t="s">
        <v>44</v>
      </c>
      <c r="C68" s="37"/>
      <c r="D68" s="37"/>
      <c r="E68" s="38"/>
      <c r="F68" s="36" t="s">
        <v>33</v>
      </c>
      <c r="G68" s="37"/>
      <c r="H68" s="37"/>
      <c r="I68" s="38"/>
      <c r="J68" s="36" t="s">
        <v>1</v>
      </c>
      <c r="K68" s="37"/>
      <c r="L68" s="37"/>
      <c r="M68" s="38"/>
      <c r="N68" s="11"/>
    </row>
    <row r="69" spans="1:14" ht="45.6">
      <c r="A69" s="39"/>
      <c r="B69" s="24" t="s">
        <v>14</v>
      </c>
      <c r="C69" s="25" t="s">
        <v>15</v>
      </c>
      <c r="D69" s="24" t="s">
        <v>14</v>
      </c>
      <c r="E69" s="25" t="s">
        <v>15</v>
      </c>
      <c r="F69" s="24" t="s">
        <v>14</v>
      </c>
      <c r="G69" s="25" t="s">
        <v>15</v>
      </c>
      <c r="H69" s="24" t="s">
        <v>14</v>
      </c>
      <c r="I69" s="25" t="s">
        <v>15</v>
      </c>
      <c r="J69" s="24" t="s">
        <v>14</v>
      </c>
      <c r="K69" s="25" t="s">
        <v>15</v>
      </c>
      <c r="L69" s="24" t="s">
        <v>14</v>
      </c>
      <c r="M69" s="25" t="s">
        <v>15</v>
      </c>
      <c r="N69" s="11"/>
    </row>
    <row r="70" spans="1:14" ht="22.8">
      <c r="A70" s="26" t="s">
        <v>2</v>
      </c>
      <c r="B70" s="26">
        <v>0</v>
      </c>
      <c r="C70" s="16">
        <v>0</v>
      </c>
      <c r="D70" s="16"/>
      <c r="E70" s="16"/>
      <c r="F70" s="16">
        <v>0</v>
      </c>
      <c r="G70" s="16">
        <v>0</v>
      </c>
      <c r="H70" s="16"/>
      <c r="I70" s="16"/>
      <c r="J70" s="16">
        <v>0</v>
      </c>
      <c r="K70" s="16">
        <v>0</v>
      </c>
      <c r="L70" s="16"/>
      <c r="M70" s="16"/>
      <c r="N70" s="11"/>
    </row>
    <row r="71" spans="1:14" ht="22.8">
      <c r="A71" s="26" t="s">
        <v>25</v>
      </c>
      <c r="B71" s="26">
        <v>0</v>
      </c>
      <c r="C71" s="16">
        <v>0</v>
      </c>
      <c r="D71" s="16"/>
      <c r="E71" s="16"/>
      <c r="F71" s="16">
        <v>0</v>
      </c>
      <c r="G71" s="16">
        <v>0</v>
      </c>
      <c r="H71" s="16"/>
      <c r="I71" s="16"/>
      <c r="J71" s="16">
        <v>0</v>
      </c>
      <c r="K71" s="16">
        <v>0</v>
      </c>
      <c r="L71" s="16"/>
      <c r="M71" s="16"/>
      <c r="N71" s="11"/>
    </row>
    <row r="72" spans="1:14" ht="22.8">
      <c r="A72" s="26" t="s">
        <v>4</v>
      </c>
      <c r="B72" s="26">
        <v>0</v>
      </c>
      <c r="C72" s="16">
        <v>0</v>
      </c>
      <c r="D72" s="16"/>
      <c r="E72" s="16"/>
      <c r="F72" s="16">
        <v>0</v>
      </c>
      <c r="G72" s="16">
        <v>0</v>
      </c>
      <c r="H72" s="16"/>
      <c r="I72" s="16"/>
      <c r="J72" s="16">
        <v>0</v>
      </c>
      <c r="K72" s="16">
        <v>0</v>
      </c>
      <c r="L72" s="16"/>
      <c r="M72" s="16"/>
      <c r="N72" s="11"/>
    </row>
    <row r="73" spans="1:14" ht="22.8">
      <c r="A73" s="26" t="s">
        <v>6</v>
      </c>
      <c r="B73" s="26">
        <v>0</v>
      </c>
      <c r="C73" s="16">
        <v>0</v>
      </c>
      <c r="D73" s="16"/>
      <c r="E73" s="16"/>
      <c r="F73" s="16">
        <v>0</v>
      </c>
      <c r="G73" s="16">
        <v>0</v>
      </c>
      <c r="H73" s="16"/>
      <c r="I73" s="16"/>
      <c r="J73" s="16">
        <v>0</v>
      </c>
      <c r="K73" s="16">
        <v>0</v>
      </c>
      <c r="L73" s="16"/>
      <c r="M73" s="16"/>
      <c r="N73" s="11"/>
    </row>
    <row r="74" spans="1:14" ht="22.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1"/>
    </row>
    <row r="75" spans="1:14" ht="22.8">
      <c r="A75" s="28" t="s">
        <v>76</v>
      </c>
      <c r="B75" s="28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1"/>
    </row>
    <row r="76" spans="1:14" ht="22.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1"/>
    </row>
    <row r="77" spans="1:14" ht="0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4" ht="22.8" hidden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4" ht="22.8" hidden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4" ht="22.8" hidden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</row>
    <row r="81" spans="1:13" ht="22.8" hidden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</row>
    <row r="82" spans="1:13" ht="22.8" hidden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22.8" hidden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3" ht="22.8" hidden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ht="22.8" hidden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</row>
    <row r="86" spans="1:13" ht="22.8" hidden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 ht="22.8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</row>
  </sheetData>
  <mergeCells count="39">
    <mergeCell ref="A1:M1"/>
    <mergeCell ref="A2:M2"/>
    <mergeCell ref="A3:M3"/>
    <mergeCell ref="J39:K39"/>
    <mergeCell ref="L39:M39"/>
    <mergeCell ref="A4:E4"/>
    <mergeCell ref="A39:A40"/>
    <mergeCell ref="B39:C39"/>
    <mergeCell ref="H39:I39"/>
    <mergeCell ref="A37:F37"/>
    <mergeCell ref="A46:F46"/>
    <mergeCell ref="B47:E47"/>
    <mergeCell ref="F47:I47"/>
    <mergeCell ref="J47:M47"/>
    <mergeCell ref="J38:M38"/>
    <mergeCell ref="D39:E39"/>
    <mergeCell ref="B38:E38"/>
    <mergeCell ref="F38:I38"/>
    <mergeCell ref="F39:G39"/>
    <mergeCell ref="J48:K48"/>
    <mergeCell ref="L48:M48"/>
    <mergeCell ref="A60:D60"/>
    <mergeCell ref="A67:D67"/>
    <mergeCell ref="B61:E61"/>
    <mergeCell ref="J54:M54"/>
    <mergeCell ref="F61:I61"/>
    <mergeCell ref="F54:I54"/>
    <mergeCell ref="A54:A55"/>
    <mergeCell ref="B54:E54"/>
    <mergeCell ref="A53:D53"/>
    <mergeCell ref="F48:G48"/>
    <mergeCell ref="H48:I48"/>
    <mergeCell ref="B48:C48"/>
    <mergeCell ref="D48:E48"/>
    <mergeCell ref="F68:I68"/>
    <mergeCell ref="J68:M68"/>
    <mergeCell ref="A68:A69"/>
    <mergeCell ref="J61:M61"/>
    <mergeCell ref="B68:E68"/>
  </mergeCells>
  <phoneticPr fontId="4" type="noConversion"/>
  <printOptions horizontalCentered="1"/>
  <pageMargins left="0.23" right="0.25" top="0.4" bottom="0.59055118110236227" header="0.51181102362204722" footer="0.51181102362204722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2"/>
  <sheetViews>
    <sheetView topLeftCell="A40" workbookViewId="0">
      <selection activeCell="F30" sqref="F30"/>
    </sheetView>
  </sheetViews>
  <sheetFormatPr defaultRowHeight="13.2"/>
  <cols>
    <col min="1" max="1" width="20.5546875" customWidth="1"/>
    <col min="2" max="2" width="12.88671875" customWidth="1"/>
    <col min="3" max="3" width="17.6640625" customWidth="1"/>
    <col min="4" max="4" width="10.33203125" customWidth="1"/>
    <col min="5" max="5" width="15.33203125" customWidth="1"/>
    <col min="6" max="7" width="6.5546875" customWidth="1"/>
    <col min="8" max="8" width="13.6640625" customWidth="1"/>
    <col min="10" max="10" width="9" customWidth="1"/>
    <col min="11" max="11" width="8.44140625" customWidth="1"/>
    <col min="12" max="12" width="20.88671875" customWidth="1"/>
    <col min="13" max="13" width="11" customWidth="1"/>
    <col min="14" max="14" width="11.6640625" customWidth="1"/>
    <col min="15" max="15" width="10.5546875" customWidth="1"/>
  </cols>
  <sheetData>
    <row r="1" spans="1:15" ht="15.6">
      <c r="A1" s="53" t="s">
        <v>32</v>
      </c>
      <c r="B1" s="53"/>
      <c r="C1" s="53"/>
      <c r="D1" s="53"/>
      <c r="E1" s="53"/>
      <c r="F1" s="9"/>
      <c r="G1" s="9"/>
      <c r="H1" s="52" t="s">
        <v>39</v>
      </c>
      <c r="I1" s="53"/>
      <c r="J1" s="53"/>
      <c r="K1" s="53"/>
      <c r="L1" s="53"/>
      <c r="M1" s="53"/>
      <c r="N1" s="9"/>
      <c r="O1" s="9"/>
    </row>
    <row r="2" spans="1:15">
      <c r="A2" s="60" t="s">
        <v>10</v>
      </c>
      <c r="B2" s="60"/>
      <c r="C2" s="60"/>
      <c r="D2" s="60"/>
      <c r="H2" s="54" t="s">
        <v>10</v>
      </c>
      <c r="I2" s="55"/>
      <c r="J2" s="55"/>
      <c r="K2" s="56"/>
      <c r="L2" s="54" t="s">
        <v>36</v>
      </c>
      <c r="M2" s="55"/>
      <c r="N2" s="55"/>
      <c r="O2" s="56"/>
    </row>
    <row r="3" spans="1:15">
      <c r="A3" s="1" t="s">
        <v>0</v>
      </c>
      <c r="B3" s="1"/>
      <c r="C3" s="1" t="s">
        <v>33</v>
      </c>
      <c r="D3" s="1" t="s">
        <v>34</v>
      </c>
      <c r="E3" s="8" t="s">
        <v>29</v>
      </c>
      <c r="H3" s="48" t="s">
        <v>0</v>
      </c>
      <c r="I3" s="46" t="s">
        <v>33</v>
      </c>
      <c r="J3" s="47"/>
      <c r="K3" s="48" t="s">
        <v>35</v>
      </c>
      <c r="L3" s="48" t="s">
        <v>0</v>
      </c>
      <c r="M3" s="46" t="s">
        <v>33</v>
      </c>
      <c r="N3" s="47"/>
      <c r="O3" s="48" t="s">
        <v>35</v>
      </c>
    </row>
    <row r="4" spans="1:15">
      <c r="A4" s="2" t="s">
        <v>2</v>
      </c>
      <c r="B4" s="3"/>
      <c r="C4" s="3">
        <v>411</v>
      </c>
      <c r="D4" s="3">
        <v>1199</v>
      </c>
      <c r="E4" s="3"/>
      <c r="H4" s="51"/>
      <c r="I4" s="10">
        <v>2011</v>
      </c>
      <c r="J4" s="10">
        <v>2012</v>
      </c>
      <c r="K4" s="49"/>
      <c r="L4" s="51"/>
      <c r="M4" s="10">
        <v>2011</v>
      </c>
      <c r="N4" s="10">
        <v>2012</v>
      </c>
      <c r="O4" s="49"/>
    </row>
    <row r="5" spans="1:15">
      <c r="A5" s="3" t="s">
        <v>3</v>
      </c>
      <c r="B5" s="3"/>
      <c r="C5" s="3">
        <v>149</v>
      </c>
      <c r="D5" s="3">
        <v>404</v>
      </c>
      <c r="E5" s="3"/>
      <c r="H5" s="2" t="s">
        <v>2</v>
      </c>
      <c r="I5" s="3">
        <v>1944</v>
      </c>
      <c r="J5" s="3"/>
      <c r="K5" s="10">
        <f>J5/I5*100</f>
        <v>0</v>
      </c>
      <c r="L5" s="2" t="s">
        <v>37</v>
      </c>
      <c r="M5" s="3">
        <v>528.79999999999995</v>
      </c>
      <c r="N5" s="3"/>
      <c r="O5" s="10">
        <f>N5/M5*100</f>
        <v>0</v>
      </c>
    </row>
    <row r="6" spans="1:15">
      <c r="A6" s="2" t="s">
        <v>4</v>
      </c>
      <c r="B6" s="3"/>
      <c r="C6" s="3">
        <v>131</v>
      </c>
      <c r="D6" s="3">
        <v>382</v>
      </c>
      <c r="E6" s="3"/>
      <c r="H6" s="3" t="s">
        <v>3</v>
      </c>
      <c r="I6" s="3">
        <v>652</v>
      </c>
      <c r="J6" s="3"/>
      <c r="K6" s="10">
        <f t="shared" ref="K6:K13" si="0">J6/I6*100</f>
        <v>0</v>
      </c>
      <c r="L6" s="2" t="s">
        <v>21</v>
      </c>
      <c r="M6" s="3">
        <v>16264</v>
      </c>
      <c r="N6" s="3"/>
      <c r="O6" s="10">
        <f t="shared" ref="O6:O13" si="1">N6/M6*100</f>
        <v>0</v>
      </c>
    </row>
    <row r="7" spans="1:15">
      <c r="A7" s="3" t="s">
        <v>5</v>
      </c>
      <c r="B7" s="3"/>
      <c r="C7" s="3">
        <v>62</v>
      </c>
      <c r="D7" s="3">
        <v>85</v>
      </c>
      <c r="E7" s="3"/>
      <c r="H7" s="2" t="s">
        <v>4</v>
      </c>
      <c r="I7" s="3">
        <v>1830</v>
      </c>
      <c r="J7" s="3"/>
      <c r="K7" s="10">
        <f t="shared" si="0"/>
        <v>0</v>
      </c>
      <c r="L7" s="2" t="s">
        <v>38</v>
      </c>
      <c r="M7" s="3">
        <v>3044</v>
      </c>
      <c r="N7" s="3"/>
      <c r="O7" s="10">
        <f t="shared" si="1"/>
        <v>0</v>
      </c>
    </row>
    <row r="8" spans="1:15">
      <c r="A8" s="2" t="s">
        <v>6</v>
      </c>
      <c r="B8" s="3"/>
      <c r="C8" s="3">
        <v>15</v>
      </c>
      <c r="D8" s="3">
        <v>0</v>
      </c>
      <c r="E8" s="3"/>
      <c r="H8" s="3" t="s">
        <v>5</v>
      </c>
      <c r="I8" s="3">
        <v>1350</v>
      </c>
      <c r="J8" s="3"/>
      <c r="K8" s="10">
        <f t="shared" si="0"/>
        <v>0</v>
      </c>
      <c r="L8" s="3"/>
      <c r="M8" s="3"/>
      <c r="N8" s="3"/>
      <c r="O8" s="10" t="e">
        <f t="shared" si="1"/>
        <v>#DIV/0!</v>
      </c>
    </row>
    <row r="9" spans="1:15">
      <c r="A9" s="3" t="s">
        <v>7</v>
      </c>
      <c r="B9" s="3"/>
      <c r="C9" s="3">
        <v>5</v>
      </c>
      <c r="D9" s="3"/>
      <c r="E9" s="3"/>
      <c r="H9" s="2" t="s">
        <v>6</v>
      </c>
      <c r="I9" s="3">
        <v>411</v>
      </c>
      <c r="J9" s="3"/>
      <c r="K9" s="10">
        <f t="shared" si="0"/>
        <v>0</v>
      </c>
      <c r="L9" s="2"/>
      <c r="M9" s="3"/>
      <c r="N9" s="3"/>
      <c r="O9" s="10" t="e">
        <f t="shared" si="1"/>
        <v>#DIV/0!</v>
      </c>
    </row>
    <row r="10" spans="1:15">
      <c r="A10" s="2" t="s">
        <v>25</v>
      </c>
      <c r="B10" s="3"/>
      <c r="C10" s="3">
        <v>21</v>
      </c>
      <c r="D10" s="3">
        <v>102</v>
      </c>
      <c r="E10" s="3"/>
      <c r="H10" s="3" t="s">
        <v>7</v>
      </c>
      <c r="I10" s="3">
        <v>130</v>
      </c>
      <c r="J10" s="3"/>
      <c r="K10" s="10">
        <f t="shared" si="0"/>
        <v>0</v>
      </c>
      <c r="L10" s="3"/>
      <c r="M10" s="3"/>
      <c r="N10" s="3"/>
      <c r="O10" s="10" t="e">
        <f t="shared" si="1"/>
        <v>#DIV/0!</v>
      </c>
    </row>
    <row r="11" spans="1:15">
      <c r="A11" s="3" t="s">
        <v>28</v>
      </c>
      <c r="B11" s="3"/>
      <c r="C11" s="3">
        <v>1</v>
      </c>
      <c r="D11" s="3"/>
      <c r="E11" s="3"/>
      <c r="H11" s="2" t="s">
        <v>25</v>
      </c>
      <c r="I11" s="3">
        <v>21</v>
      </c>
      <c r="J11" s="3"/>
      <c r="K11" s="10">
        <f t="shared" si="0"/>
        <v>0</v>
      </c>
      <c r="L11" s="2"/>
      <c r="M11" s="3"/>
      <c r="N11" s="3"/>
      <c r="O11" s="10" t="e">
        <f t="shared" si="1"/>
        <v>#DIV/0!</v>
      </c>
    </row>
    <row r="12" spans="1:15">
      <c r="A12" s="2" t="s">
        <v>8</v>
      </c>
      <c r="B12" s="3"/>
      <c r="C12" s="3">
        <v>270</v>
      </c>
      <c r="D12" s="3"/>
      <c r="E12" s="3"/>
      <c r="H12" s="3" t="s">
        <v>28</v>
      </c>
      <c r="I12" s="3">
        <v>6</v>
      </c>
      <c r="J12" s="3"/>
      <c r="K12" s="10">
        <f t="shared" si="0"/>
        <v>0</v>
      </c>
      <c r="L12" s="3"/>
      <c r="M12" s="3"/>
      <c r="N12" s="3"/>
      <c r="O12" s="10" t="e">
        <f t="shared" si="1"/>
        <v>#DIV/0!</v>
      </c>
    </row>
    <row r="13" spans="1:15">
      <c r="A13" s="2" t="s">
        <v>9</v>
      </c>
      <c r="B13" s="3"/>
      <c r="C13" s="3">
        <v>1</v>
      </c>
      <c r="D13" s="3"/>
      <c r="E13" s="3"/>
      <c r="H13" s="2" t="s">
        <v>8</v>
      </c>
      <c r="I13" s="3">
        <v>34</v>
      </c>
      <c r="J13" s="3"/>
      <c r="K13" s="10">
        <f t="shared" si="0"/>
        <v>0</v>
      </c>
      <c r="L13" s="2"/>
      <c r="M13" s="3"/>
      <c r="N13" s="3"/>
      <c r="O13" s="10" t="e">
        <f t="shared" si="1"/>
        <v>#DIV/0!</v>
      </c>
    </row>
    <row r="14" spans="1:15" ht="15.6">
      <c r="A14" s="50" t="s">
        <v>11</v>
      </c>
      <c r="B14" s="50"/>
      <c r="C14" s="50"/>
      <c r="D14" s="50"/>
      <c r="E14" s="50"/>
      <c r="H14" s="52" t="s">
        <v>40</v>
      </c>
      <c r="I14" s="53"/>
      <c r="J14" s="53"/>
      <c r="K14" s="53"/>
      <c r="L14" s="53"/>
      <c r="M14" s="53"/>
      <c r="N14" s="9"/>
      <c r="O14" s="9"/>
    </row>
    <row r="15" spans="1:15">
      <c r="A15" s="58" t="s">
        <v>0</v>
      </c>
      <c r="B15" s="59" t="s">
        <v>33</v>
      </c>
      <c r="C15" s="59"/>
      <c r="D15" s="59"/>
      <c r="E15" s="59"/>
      <c r="H15" s="54" t="s">
        <v>10</v>
      </c>
      <c r="I15" s="55"/>
      <c r="J15" s="55"/>
      <c r="K15" s="56"/>
      <c r="L15" s="54" t="s">
        <v>36</v>
      </c>
      <c r="M15" s="55"/>
      <c r="N15" s="55"/>
      <c r="O15" s="56"/>
    </row>
    <row r="16" spans="1:15">
      <c r="A16" s="58"/>
      <c r="B16" s="59" t="s">
        <v>12</v>
      </c>
      <c r="C16" s="59"/>
      <c r="D16" s="59" t="s">
        <v>13</v>
      </c>
      <c r="E16" s="59"/>
      <c r="H16" s="48" t="s">
        <v>0</v>
      </c>
      <c r="I16" s="46" t="s">
        <v>33</v>
      </c>
      <c r="J16" s="47"/>
      <c r="K16" s="48" t="s">
        <v>35</v>
      </c>
      <c r="L16" s="48" t="s">
        <v>0</v>
      </c>
      <c r="M16" s="46" t="s">
        <v>33</v>
      </c>
      <c r="N16" s="47"/>
      <c r="O16" s="48" t="s">
        <v>35</v>
      </c>
    </row>
    <row r="17" spans="1:15">
      <c r="A17" s="58"/>
      <c r="B17" s="4" t="s">
        <v>14</v>
      </c>
      <c r="C17" s="5" t="s">
        <v>15</v>
      </c>
      <c r="D17" s="4" t="s">
        <v>14</v>
      </c>
      <c r="E17" s="5" t="s">
        <v>15</v>
      </c>
      <c r="H17" s="51"/>
      <c r="I17" s="10">
        <v>2011</v>
      </c>
      <c r="J17" s="10">
        <v>2012</v>
      </c>
      <c r="K17" s="49"/>
      <c r="L17" s="51"/>
      <c r="M17" s="10">
        <v>2011</v>
      </c>
      <c r="N17" s="10">
        <v>2012</v>
      </c>
      <c r="O17" s="49"/>
    </row>
    <row r="18" spans="1:15">
      <c r="A18" s="2" t="s">
        <v>16</v>
      </c>
      <c r="B18" s="3">
        <f>B19+B20+B21+B22</f>
        <v>42.57</v>
      </c>
      <c r="C18" s="3">
        <f>C19+C20+C21+C22</f>
        <v>393.23999999999995</v>
      </c>
      <c r="D18" s="3">
        <f>D19+D20+D21+D22</f>
        <v>0</v>
      </c>
      <c r="E18" s="3">
        <f>E19+E20+E21+E22</f>
        <v>0</v>
      </c>
      <c r="H18" s="2" t="s">
        <v>2</v>
      </c>
      <c r="I18" s="3">
        <v>1102</v>
      </c>
      <c r="J18" s="3"/>
      <c r="K18" s="10">
        <f>J18/I18*100</f>
        <v>0</v>
      </c>
      <c r="L18" s="2" t="s">
        <v>37</v>
      </c>
      <c r="M18" s="3">
        <v>219</v>
      </c>
      <c r="N18" s="3"/>
      <c r="O18" s="10">
        <f>N18/M18*100</f>
        <v>0</v>
      </c>
    </row>
    <row r="19" spans="1:15">
      <c r="A19" s="3" t="s">
        <v>17</v>
      </c>
      <c r="B19" s="3">
        <v>36.99</v>
      </c>
      <c r="C19" s="3">
        <v>334.14</v>
      </c>
      <c r="D19" s="3"/>
      <c r="E19" s="3"/>
      <c r="H19" s="3" t="s">
        <v>3</v>
      </c>
      <c r="I19" s="3">
        <v>461</v>
      </c>
      <c r="J19" s="3"/>
      <c r="K19" s="10">
        <f t="shared" ref="K19:K26" si="2">J19/I19*100</f>
        <v>0</v>
      </c>
      <c r="L19" s="2" t="s">
        <v>21</v>
      </c>
      <c r="M19" s="3">
        <v>8252</v>
      </c>
      <c r="N19" s="3"/>
      <c r="O19" s="10">
        <f t="shared" ref="O19:O26" si="3">N19/M19*100</f>
        <v>0</v>
      </c>
    </row>
    <row r="20" spans="1:15">
      <c r="A20" s="3" t="s">
        <v>18</v>
      </c>
      <c r="B20" s="3">
        <v>3.93</v>
      </c>
      <c r="C20" s="3">
        <v>40.01</v>
      </c>
      <c r="D20" s="3"/>
      <c r="E20" s="3"/>
      <c r="H20" s="2" t="s">
        <v>4</v>
      </c>
      <c r="I20" s="3">
        <v>2021</v>
      </c>
      <c r="J20" s="3"/>
      <c r="K20" s="10">
        <f t="shared" si="2"/>
        <v>0</v>
      </c>
      <c r="L20" s="2" t="s">
        <v>38</v>
      </c>
      <c r="M20" s="3">
        <v>31400</v>
      </c>
      <c r="N20" s="3"/>
      <c r="O20" s="10">
        <f t="shared" si="3"/>
        <v>0</v>
      </c>
    </row>
    <row r="21" spans="1:15">
      <c r="A21" s="3" t="s">
        <v>19</v>
      </c>
      <c r="B21" s="3">
        <v>0.6</v>
      </c>
      <c r="C21" s="3">
        <v>6.84</v>
      </c>
      <c r="D21" s="3"/>
      <c r="E21" s="3"/>
      <c r="H21" s="3" t="s">
        <v>5</v>
      </c>
      <c r="I21" s="3">
        <v>821</v>
      </c>
      <c r="J21" s="3"/>
      <c r="K21" s="10">
        <f t="shared" si="2"/>
        <v>0</v>
      </c>
      <c r="L21" s="3"/>
      <c r="M21" s="3"/>
      <c r="N21" s="3"/>
      <c r="O21" s="10" t="e">
        <f t="shared" si="3"/>
        <v>#DIV/0!</v>
      </c>
    </row>
    <row r="22" spans="1:15">
      <c r="A22" s="3" t="s">
        <v>20</v>
      </c>
      <c r="B22" s="3">
        <v>1.05</v>
      </c>
      <c r="C22" s="3">
        <v>12.25</v>
      </c>
      <c r="D22" s="3"/>
      <c r="E22" s="3"/>
      <c r="H22" s="2" t="s">
        <v>6</v>
      </c>
      <c r="I22" s="3">
        <v>50</v>
      </c>
      <c r="J22" s="3"/>
      <c r="K22" s="10">
        <f t="shared" si="2"/>
        <v>0</v>
      </c>
      <c r="L22" s="2"/>
      <c r="M22" s="3"/>
      <c r="N22" s="3"/>
      <c r="O22" s="10" t="e">
        <f t="shared" si="3"/>
        <v>#DIV/0!</v>
      </c>
    </row>
    <row r="23" spans="1:15">
      <c r="A23" s="2" t="s">
        <v>21</v>
      </c>
      <c r="B23" s="3">
        <v>679.5</v>
      </c>
      <c r="C23" s="3">
        <v>4439.7</v>
      </c>
      <c r="D23" s="3"/>
      <c r="E23" s="3"/>
      <c r="H23" s="3" t="s">
        <v>7</v>
      </c>
      <c r="I23" s="3">
        <v>21</v>
      </c>
      <c r="J23" s="3"/>
      <c r="K23" s="10">
        <f t="shared" si="2"/>
        <v>0</v>
      </c>
      <c r="L23" s="3"/>
      <c r="M23" s="3"/>
      <c r="N23" s="3"/>
      <c r="O23" s="10" t="e">
        <f t="shared" si="3"/>
        <v>#DIV/0!</v>
      </c>
    </row>
    <row r="24" spans="1:15">
      <c r="A24" s="2" t="s">
        <v>22</v>
      </c>
      <c r="B24" s="3"/>
      <c r="C24" s="3">
        <v>100</v>
      </c>
      <c r="D24" s="3"/>
      <c r="E24" s="3"/>
      <c r="H24" s="2" t="s">
        <v>25</v>
      </c>
      <c r="I24" s="3">
        <v>112</v>
      </c>
      <c r="J24" s="3"/>
      <c r="K24" s="10">
        <f t="shared" si="2"/>
        <v>0</v>
      </c>
      <c r="L24" s="2"/>
      <c r="M24" s="3"/>
      <c r="N24" s="3"/>
      <c r="O24" s="10" t="e">
        <f t="shared" si="3"/>
        <v>#DIV/0!</v>
      </c>
    </row>
    <row r="25" spans="1:15">
      <c r="A25" s="2" t="s">
        <v>23</v>
      </c>
      <c r="B25" s="3"/>
      <c r="C25" s="3">
        <v>3330</v>
      </c>
      <c r="D25" s="3"/>
      <c r="E25" s="3"/>
      <c r="H25" s="3" t="s">
        <v>28</v>
      </c>
      <c r="I25" s="3">
        <v>9</v>
      </c>
      <c r="J25" s="3"/>
      <c r="K25" s="10">
        <f t="shared" si="2"/>
        <v>0</v>
      </c>
      <c r="L25" s="3"/>
      <c r="M25" s="3"/>
      <c r="N25" s="3"/>
      <c r="O25" s="10" t="e">
        <f t="shared" si="3"/>
        <v>#DIV/0!</v>
      </c>
    </row>
    <row r="26" spans="1:15">
      <c r="H26" s="2" t="s">
        <v>8</v>
      </c>
      <c r="I26" s="3">
        <v>420</v>
      </c>
      <c r="J26" s="3"/>
      <c r="K26" s="10">
        <f t="shared" si="2"/>
        <v>0</v>
      </c>
      <c r="L26" s="2"/>
      <c r="M26" s="3"/>
      <c r="N26" s="3"/>
      <c r="O26" s="10" t="e">
        <f t="shared" si="3"/>
        <v>#DIV/0!</v>
      </c>
    </row>
    <row r="27" spans="1:15" ht="15.6">
      <c r="A27" s="57" t="s">
        <v>24</v>
      </c>
      <c r="B27" s="57"/>
      <c r="C27" s="57"/>
      <c r="D27" s="57"/>
      <c r="E27" s="57"/>
      <c r="F27" s="57"/>
      <c r="G27" s="57"/>
      <c r="H27" s="52" t="s">
        <v>41</v>
      </c>
      <c r="I27" s="53"/>
      <c r="J27" s="53"/>
      <c r="K27" s="53"/>
      <c r="L27" s="53"/>
      <c r="M27" s="53"/>
      <c r="N27" s="9"/>
      <c r="O27" s="9"/>
    </row>
    <row r="28" spans="1:15">
      <c r="A28" s="4"/>
      <c r="B28" s="4" t="s">
        <v>14</v>
      </c>
      <c r="C28" s="5" t="s">
        <v>15</v>
      </c>
      <c r="H28" s="54" t="s">
        <v>10</v>
      </c>
      <c r="I28" s="55"/>
      <c r="J28" s="55"/>
      <c r="K28" s="56"/>
      <c r="L28" s="54" t="s">
        <v>36</v>
      </c>
      <c r="M28" s="55"/>
      <c r="N28" s="55"/>
      <c r="O28" s="56"/>
    </row>
    <row r="29" spans="1:15">
      <c r="A29" s="6" t="s">
        <v>2</v>
      </c>
      <c r="B29" s="3">
        <v>2</v>
      </c>
      <c r="C29" s="3">
        <v>31</v>
      </c>
      <c r="H29" s="48" t="s">
        <v>0</v>
      </c>
      <c r="I29" s="46" t="s">
        <v>33</v>
      </c>
      <c r="J29" s="47"/>
      <c r="K29" s="48" t="s">
        <v>35</v>
      </c>
      <c r="L29" s="48" t="s">
        <v>0</v>
      </c>
      <c r="M29" s="46" t="s">
        <v>33</v>
      </c>
      <c r="N29" s="47"/>
      <c r="O29" s="48" t="s">
        <v>35</v>
      </c>
    </row>
    <row r="30" spans="1:15">
      <c r="A30" s="6" t="s">
        <v>25</v>
      </c>
      <c r="B30" s="3">
        <v>2</v>
      </c>
      <c r="C30" s="3">
        <v>9</v>
      </c>
      <c r="H30" s="51"/>
      <c r="I30" s="10">
        <v>2011</v>
      </c>
      <c r="J30" s="10">
        <v>2012</v>
      </c>
      <c r="K30" s="49"/>
      <c r="L30" s="51"/>
      <c r="M30" s="10">
        <v>2011</v>
      </c>
      <c r="N30" s="10">
        <v>2012</v>
      </c>
      <c r="O30" s="49"/>
    </row>
    <row r="31" spans="1:15">
      <c r="A31" s="6" t="s">
        <v>4</v>
      </c>
      <c r="B31" s="3"/>
      <c r="C31" s="3">
        <v>48</v>
      </c>
      <c r="H31" s="2" t="s">
        <v>2</v>
      </c>
      <c r="I31" s="3">
        <v>1550</v>
      </c>
      <c r="J31" s="3"/>
      <c r="K31" s="10">
        <f>J31/I31*100</f>
        <v>0</v>
      </c>
      <c r="L31" s="2" t="s">
        <v>37</v>
      </c>
      <c r="M31" s="3">
        <v>180</v>
      </c>
      <c r="N31" s="3"/>
      <c r="O31" s="10">
        <f>N31/M31*100</f>
        <v>0</v>
      </c>
    </row>
    <row r="32" spans="1:15">
      <c r="A32" s="6" t="s">
        <v>6</v>
      </c>
      <c r="B32" s="3"/>
      <c r="C32" s="3">
        <v>2</v>
      </c>
      <c r="H32" s="3" t="s">
        <v>3</v>
      </c>
      <c r="I32" s="3">
        <v>500</v>
      </c>
      <c r="J32" s="3"/>
      <c r="K32" s="10">
        <f t="shared" ref="K32:K39" si="4">J32/I32*100</f>
        <v>0</v>
      </c>
      <c r="L32" s="2" t="s">
        <v>21</v>
      </c>
      <c r="M32" s="3">
        <v>850</v>
      </c>
      <c r="N32" s="3"/>
      <c r="O32" s="10">
        <f t="shared" ref="O32:O39" si="5">N32/M32*100</f>
        <v>0</v>
      </c>
    </row>
    <row r="33" spans="1:15">
      <c r="H33" s="2" t="s">
        <v>4</v>
      </c>
      <c r="I33" s="3">
        <v>1000</v>
      </c>
      <c r="J33" s="3"/>
      <c r="K33" s="10">
        <f t="shared" si="4"/>
        <v>0</v>
      </c>
      <c r="L33" s="2" t="s">
        <v>38</v>
      </c>
      <c r="M33" s="3">
        <v>0</v>
      </c>
      <c r="N33" s="3"/>
      <c r="O33" s="10" t="e">
        <f t="shared" si="5"/>
        <v>#DIV/0!</v>
      </c>
    </row>
    <row r="34" spans="1:15">
      <c r="A34" s="57" t="s">
        <v>26</v>
      </c>
      <c r="B34" s="57"/>
      <c r="C34" s="57"/>
      <c r="D34" s="57"/>
      <c r="E34" s="57"/>
      <c r="F34" s="57"/>
      <c r="G34" s="57"/>
      <c r="H34" s="3" t="s">
        <v>5</v>
      </c>
      <c r="I34" s="3">
        <v>400</v>
      </c>
      <c r="J34" s="3"/>
      <c r="K34" s="10">
        <f t="shared" si="4"/>
        <v>0</v>
      </c>
      <c r="L34" s="3"/>
      <c r="M34" s="3"/>
      <c r="N34" s="3"/>
      <c r="O34" s="10" t="e">
        <f t="shared" si="5"/>
        <v>#DIV/0!</v>
      </c>
    </row>
    <row r="35" spans="1:15">
      <c r="A35" s="58" t="s">
        <v>0</v>
      </c>
      <c r="B35" s="59"/>
      <c r="C35" s="59"/>
      <c r="H35" s="2" t="s">
        <v>6</v>
      </c>
      <c r="I35" s="3">
        <v>110</v>
      </c>
      <c r="J35" s="3"/>
      <c r="K35" s="10">
        <f t="shared" si="4"/>
        <v>0</v>
      </c>
      <c r="L35" s="2"/>
      <c r="M35" s="3"/>
      <c r="N35" s="3"/>
      <c r="O35" s="10" t="e">
        <f t="shared" si="5"/>
        <v>#DIV/0!</v>
      </c>
    </row>
    <row r="36" spans="1:15">
      <c r="A36" s="58"/>
      <c r="B36" s="4" t="s">
        <v>14</v>
      </c>
      <c r="C36" s="5" t="s">
        <v>15</v>
      </c>
      <c r="H36" s="3" t="s">
        <v>7</v>
      </c>
      <c r="I36" s="3">
        <v>0</v>
      </c>
      <c r="J36" s="3"/>
      <c r="K36" s="10" t="e">
        <f t="shared" si="4"/>
        <v>#DIV/0!</v>
      </c>
      <c r="L36" s="3"/>
      <c r="M36" s="3"/>
      <c r="N36" s="3"/>
      <c r="O36" s="10" t="e">
        <f t="shared" si="5"/>
        <v>#DIV/0!</v>
      </c>
    </row>
    <row r="37" spans="1:15">
      <c r="A37" s="6" t="s">
        <v>2</v>
      </c>
      <c r="B37" s="3"/>
      <c r="C37" s="3">
        <v>90</v>
      </c>
      <c r="H37" s="2" t="s">
        <v>25</v>
      </c>
      <c r="I37" s="3">
        <v>0</v>
      </c>
      <c r="J37" s="3"/>
      <c r="K37" s="10" t="e">
        <f t="shared" si="4"/>
        <v>#DIV/0!</v>
      </c>
      <c r="L37" s="2"/>
      <c r="M37" s="3"/>
      <c r="N37" s="3"/>
      <c r="O37" s="10" t="e">
        <f t="shared" si="5"/>
        <v>#DIV/0!</v>
      </c>
    </row>
    <row r="38" spans="1:15">
      <c r="A38" s="6" t="s">
        <v>25</v>
      </c>
      <c r="B38" s="3"/>
      <c r="C38" s="3">
        <v>6</v>
      </c>
      <c r="H38" s="3" t="s">
        <v>28</v>
      </c>
      <c r="I38" s="3">
        <v>0</v>
      </c>
      <c r="J38" s="3"/>
      <c r="K38" s="10" t="e">
        <f t="shared" si="4"/>
        <v>#DIV/0!</v>
      </c>
      <c r="L38" s="3"/>
      <c r="M38" s="3"/>
      <c r="N38" s="3"/>
      <c r="O38" s="10" t="e">
        <f t="shared" si="5"/>
        <v>#DIV/0!</v>
      </c>
    </row>
    <row r="39" spans="1:15">
      <c r="A39" s="6" t="s">
        <v>4</v>
      </c>
      <c r="B39" s="3"/>
      <c r="C39" s="3">
        <v>90</v>
      </c>
      <c r="H39" s="2" t="s">
        <v>8</v>
      </c>
      <c r="I39" s="3">
        <v>300</v>
      </c>
      <c r="J39" s="3"/>
      <c r="K39" s="10">
        <f t="shared" si="4"/>
        <v>0</v>
      </c>
      <c r="L39" s="2"/>
      <c r="M39" s="3"/>
      <c r="N39" s="3"/>
      <c r="O39" s="10" t="e">
        <f t="shared" si="5"/>
        <v>#DIV/0!</v>
      </c>
    </row>
    <row r="40" spans="1:15" ht="15.6">
      <c r="A40" s="6" t="s">
        <v>6</v>
      </c>
      <c r="B40" s="3"/>
      <c r="C40" s="3">
        <v>4</v>
      </c>
      <c r="H40" s="52" t="s">
        <v>42</v>
      </c>
      <c r="I40" s="53"/>
      <c r="J40" s="53"/>
      <c r="K40" s="53"/>
      <c r="L40" s="53"/>
      <c r="M40" s="53"/>
      <c r="N40" s="9"/>
      <c r="O40" s="9"/>
    </row>
    <row r="41" spans="1:15">
      <c r="A41" s="57" t="s">
        <v>27</v>
      </c>
      <c r="B41" s="57"/>
      <c r="C41" s="57"/>
      <c r="D41" s="57"/>
      <c r="E41" s="57"/>
      <c r="F41" s="57"/>
      <c r="G41" s="57"/>
      <c r="H41" s="54" t="s">
        <v>10</v>
      </c>
      <c r="I41" s="55"/>
      <c r="J41" s="55"/>
      <c r="K41" s="56"/>
      <c r="L41" s="54" t="s">
        <v>36</v>
      </c>
      <c r="M41" s="55"/>
      <c r="N41" s="55"/>
      <c r="O41" s="56"/>
    </row>
    <row r="42" spans="1:15">
      <c r="A42" s="58" t="s">
        <v>0</v>
      </c>
      <c r="B42" s="59"/>
      <c r="C42" s="59"/>
      <c r="H42" s="48" t="s">
        <v>0</v>
      </c>
      <c r="I42" s="46" t="s">
        <v>33</v>
      </c>
      <c r="J42" s="47"/>
      <c r="K42" s="48" t="s">
        <v>35</v>
      </c>
      <c r="L42" s="48" t="s">
        <v>0</v>
      </c>
      <c r="M42" s="46" t="s">
        <v>33</v>
      </c>
      <c r="N42" s="47"/>
      <c r="O42" s="48" t="s">
        <v>35</v>
      </c>
    </row>
    <row r="43" spans="1:15">
      <c r="A43" s="58"/>
      <c r="B43" s="4" t="s">
        <v>14</v>
      </c>
      <c r="C43" s="5" t="s">
        <v>15</v>
      </c>
      <c r="H43" s="51"/>
      <c r="I43" s="10">
        <v>2011</v>
      </c>
      <c r="J43" s="10">
        <v>2012</v>
      </c>
      <c r="K43" s="49"/>
      <c r="L43" s="51"/>
      <c r="M43" s="10">
        <v>2011</v>
      </c>
      <c r="N43" s="10">
        <v>2012</v>
      </c>
      <c r="O43" s="49"/>
    </row>
    <row r="44" spans="1:15">
      <c r="A44" s="6" t="s">
        <v>2</v>
      </c>
      <c r="B44" s="3"/>
      <c r="C44" s="3">
        <v>14</v>
      </c>
      <c r="H44" s="2" t="s">
        <v>2</v>
      </c>
      <c r="I44" s="3">
        <v>1550</v>
      </c>
      <c r="J44" s="3"/>
      <c r="K44" s="10">
        <f>J44/I44*100</f>
        <v>0</v>
      </c>
      <c r="L44" s="2" t="s">
        <v>37</v>
      </c>
      <c r="M44" s="3">
        <v>180</v>
      </c>
      <c r="N44" s="3"/>
      <c r="O44" s="10">
        <f>N44/M44*100</f>
        <v>0</v>
      </c>
    </row>
    <row r="45" spans="1:15">
      <c r="A45" s="6" t="s">
        <v>25</v>
      </c>
      <c r="B45" s="3"/>
      <c r="C45" s="3"/>
      <c r="H45" s="3" t="s">
        <v>3</v>
      </c>
      <c r="I45" s="3">
        <v>500</v>
      </c>
      <c r="J45" s="3"/>
      <c r="K45" s="10">
        <f t="shared" ref="K45:K52" si="6">J45/I45*100</f>
        <v>0</v>
      </c>
      <c r="L45" s="2" t="s">
        <v>21</v>
      </c>
      <c r="M45" s="3">
        <v>850</v>
      </c>
      <c r="N45" s="3"/>
      <c r="O45" s="10">
        <f t="shared" ref="O45:O52" si="7">N45/M45*100</f>
        <v>0</v>
      </c>
    </row>
    <row r="46" spans="1:15">
      <c r="A46" s="6" t="s">
        <v>4</v>
      </c>
      <c r="B46" s="3"/>
      <c r="H46" s="2" t="s">
        <v>4</v>
      </c>
      <c r="I46" s="3">
        <v>1000</v>
      </c>
      <c r="J46" s="3"/>
      <c r="K46" s="10">
        <f t="shared" si="6"/>
        <v>0</v>
      </c>
      <c r="L46" s="2" t="s">
        <v>38</v>
      </c>
      <c r="M46" s="3">
        <v>0</v>
      </c>
      <c r="N46" s="3"/>
      <c r="O46" s="10" t="e">
        <f t="shared" si="7"/>
        <v>#DIV/0!</v>
      </c>
    </row>
    <row r="47" spans="1:15">
      <c r="A47" s="6" t="s">
        <v>6</v>
      </c>
      <c r="B47" s="3"/>
      <c r="C47" s="3"/>
      <c r="H47" s="3" t="s">
        <v>5</v>
      </c>
      <c r="I47" s="3">
        <v>400</v>
      </c>
      <c r="J47" s="3"/>
      <c r="K47" s="10">
        <f t="shared" si="6"/>
        <v>0</v>
      </c>
      <c r="L47" s="3"/>
      <c r="M47" s="3"/>
      <c r="N47" s="3"/>
      <c r="O47" s="10" t="e">
        <f t="shared" si="7"/>
        <v>#DIV/0!</v>
      </c>
    </row>
    <row r="48" spans="1:15">
      <c r="H48" s="2" t="s">
        <v>6</v>
      </c>
      <c r="I48" s="3">
        <v>110</v>
      </c>
      <c r="J48" s="3"/>
      <c r="K48" s="10">
        <f t="shared" si="6"/>
        <v>0</v>
      </c>
      <c r="L48" s="2"/>
      <c r="M48" s="3"/>
      <c r="N48" s="3"/>
      <c r="O48" s="10" t="e">
        <f t="shared" si="7"/>
        <v>#DIV/0!</v>
      </c>
    </row>
    <row r="49" spans="1:15">
      <c r="F49" t="s">
        <v>31</v>
      </c>
      <c r="H49" s="3" t="s">
        <v>7</v>
      </c>
      <c r="I49" s="3">
        <v>0</v>
      </c>
      <c r="J49" s="3"/>
      <c r="K49" s="10" t="e">
        <f t="shared" si="6"/>
        <v>#DIV/0!</v>
      </c>
      <c r="L49" s="3"/>
      <c r="M49" s="3"/>
      <c r="N49" s="3"/>
      <c r="O49" s="10" t="e">
        <f t="shared" si="7"/>
        <v>#DIV/0!</v>
      </c>
    </row>
    <row r="50" spans="1:15">
      <c r="A50" s="7"/>
      <c r="H50" s="2" t="s">
        <v>25</v>
      </c>
      <c r="I50" s="3">
        <v>0</v>
      </c>
      <c r="J50" s="3"/>
      <c r="K50" s="10" t="e">
        <f t="shared" si="6"/>
        <v>#DIV/0!</v>
      </c>
      <c r="L50" s="2"/>
      <c r="M50" s="3"/>
      <c r="N50" s="3"/>
      <c r="O50" s="10" t="e">
        <f t="shared" si="7"/>
        <v>#DIV/0!</v>
      </c>
    </row>
    <row r="51" spans="1:15">
      <c r="H51" s="3" t="s">
        <v>28</v>
      </c>
      <c r="I51" s="3">
        <v>0</v>
      </c>
      <c r="J51" s="3"/>
      <c r="K51" s="10" t="e">
        <f t="shared" si="6"/>
        <v>#DIV/0!</v>
      </c>
      <c r="L51" s="3"/>
      <c r="M51" s="3"/>
      <c r="N51" s="3"/>
      <c r="O51" s="10" t="e">
        <f t="shared" si="7"/>
        <v>#DIV/0!</v>
      </c>
    </row>
    <row r="52" spans="1:15">
      <c r="H52" s="2" t="s">
        <v>8</v>
      </c>
      <c r="I52" s="3">
        <v>300</v>
      </c>
      <c r="J52" s="3"/>
      <c r="K52" s="10">
        <f t="shared" si="6"/>
        <v>0</v>
      </c>
      <c r="L52" s="2"/>
      <c r="M52" s="3"/>
      <c r="N52" s="3"/>
      <c r="O52" s="10" t="e">
        <f t="shared" si="7"/>
        <v>#DIV/0!</v>
      </c>
    </row>
  </sheetData>
  <mergeCells count="50">
    <mergeCell ref="A1:E1"/>
    <mergeCell ref="A15:A17"/>
    <mergeCell ref="A2:D2"/>
    <mergeCell ref="B15:E15"/>
    <mergeCell ref="B16:C16"/>
    <mergeCell ref="D16:E16"/>
    <mergeCell ref="A41:G41"/>
    <mergeCell ref="A42:A43"/>
    <mergeCell ref="B42:C42"/>
    <mergeCell ref="A27:G27"/>
    <mergeCell ref="A35:A36"/>
    <mergeCell ref="B35:C35"/>
    <mergeCell ref="A34:G34"/>
    <mergeCell ref="H1:M1"/>
    <mergeCell ref="H2:K2"/>
    <mergeCell ref="I3:J3"/>
    <mergeCell ref="H3:H4"/>
    <mergeCell ref="H16:H17"/>
    <mergeCell ref="I16:J16"/>
    <mergeCell ref="K16:K17"/>
    <mergeCell ref="L16:L17"/>
    <mergeCell ref="L2:O2"/>
    <mergeCell ref="K3:K4"/>
    <mergeCell ref="L3:L4"/>
    <mergeCell ref="M3:N3"/>
    <mergeCell ref="O3:O4"/>
    <mergeCell ref="H14:M14"/>
    <mergeCell ref="H15:K15"/>
    <mergeCell ref="L15:O15"/>
    <mergeCell ref="H27:M27"/>
    <mergeCell ref="L29:L30"/>
    <mergeCell ref="M29:N29"/>
    <mergeCell ref="O29:O30"/>
    <mergeCell ref="O16:O17"/>
    <mergeCell ref="M42:N42"/>
    <mergeCell ref="O42:O43"/>
    <mergeCell ref="A14:E14"/>
    <mergeCell ref="H42:H43"/>
    <mergeCell ref="I42:J42"/>
    <mergeCell ref="K42:K43"/>
    <mergeCell ref="L42:L43"/>
    <mergeCell ref="H40:M40"/>
    <mergeCell ref="H41:K41"/>
    <mergeCell ref="L41:O41"/>
    <mergeCell ref="M16:N16"/>
    <mergeCell ref="H28:K28"/>
    <mergeCell ref="L28:O28"/>
    <mergeCell ref="H29:H30"/>
    <mergeCell ref="I29:J29"/>
    <mergeCell ref="K29:K30"/>
  </mergeCells>
  <phoneticPr fontId="4" type="noConversion"/>
  <printOptions horizontalCentered="1"/>
  <pageMargins left="0.78740157480314965" right="0.19685039370078741" top="0.39370078740157483" bottom="0.39370078740157483" header="0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Лист2!Область_печати</vt:lpstr>
    </vt:vector>
  </TitlesOfParts>
  <Company>УСХ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7</cp:lastModifiedBy>
  <cp:lastPrinted>2018-01-11T08:47:17Z</cp:lastPrinted>
  <dcterms:created xsi:type="dcterms:W3CDTF">2005-05-11T07:55:06Z</dcterms:created>
  <dcterms:modified xsi:type="dcterms:W3CDTF">2018-07-12T04:31:56Z</dcterms:modified>
</cp:coreProperties>
</file>